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8924" windowHeight="8400" activeTab="2"/>
  </bookViews>
  <sheets>
    <sheet name="原项目" sheetId="1" r:id="rId1"/>
    <sheet name="补充项目" sheetId="2" r:id="rId2"/>
    <sheet name="补充后汇总" sheetId="3" r:id="rId3"/>
  </sheets>
  <definedNames>
    <definedName name="_xlnm.Print_Titles" localSheetId="2">'补充后汇总'!$1:$4</definedName>
  </definedNames>
  <calcPr fullCalcOnLoad="1"/>
</workbook>
</file>

<file path=xl/sharedStrings.xml><?xml version="1.0" encoding="utf-8"?>
<sst xmlns="http://schemas.openxmlformats.org/spreadsheetml/2006/main" count="1729" uniqueCount="483">
  <si>
    <t>单位：万元</t>
  </si>
  <si>
    <t>序号</t>
  </si>
  <si>
    <t>项目名称</t>
  </si>
  <si>
    <t>项目性质</t>
  </si>
  <si>
    <t>项目单位</t>
  </si>
  <si>
    <t>责任人</t>
  </si>
  <si>
    <t>项目建设地点</t>
  </si>
  <si>
    <t>主要建设规模与内容</t>
  </si>
  <si>
    <t>总投资</t>
  </si>
  <si>
    <t>2018年度投资计划</t>
  </si>
  <si>
    <t>项目完成时间</t>
  </si>
  <si>
    <t>预期效益</t>
  </si>
  <si>
    <t>小计</t>
  </si>
  <si>
    <t>整合财政资金</t>
  </si>
  <si>
    <t>其他筹措资金</t>
  </si>
  <si>
    <t>资金来源</t>
  </si>
  <si>
    <t>总     计</t>
  </si>
  <si>
    <t>一、整村提升工程（序号1）</t>
  </si>
  <si>
    <t>2018年12月底</t>
  </si>
  <si>
    <t>县域乡村整村提升（三期）工程</t>
  </si>
  <si>
    <t>新建</t>
  </si>
  <si>
    <t>岢岚县住建局</t>
  </si>
  <si>
    <t>程富生</t>
  </si>
  <si>
    <t>王家岔、宋家沟、团城、吴家庄等151村</t>
  </si>
  <si>
    <t>对151个村庄实施农民安居、设施提升、环境整治和公共设施建设四大项提升工程</t>
  </si>
  <si>
    <t>县级</t>
  </si>
  <si>
    <t>含115村3566万元，整村提升、改善农民生产生活环境</t>
  </si>
  <si>
    <t>二、生态扶贫（序号2-16）</t>
  </si>
  <si>
    <t>吕梁山脆弱区及黄土高原治理项目</t>
  </si>
  <si>
    <t>新增</t>
  </si>
  <si>
    <t>岢岚县林业局</t>
  </si>
  <si>
    <t>高志彦</t>
  </si>
  <si>
    <t>12乡镇</t>
  </si>
  <si>
    <t>吕梁山脆弱区及黄土高原治理</t>
  </si>
  <si>
    <t>省级</t>
  </si>
  <si>
    <t>保护森林资源、造林更新20余万亩，资金的45%用于劳务费支出，带动212户贫困户，每人每年1.2万元劳务收入</t>
  </si>
  <si>
    <t>通道及两侧荒山绿化</t>
  </si>
  <si>
    <t>重点乡村园林绿化</t>
  </si>
  <si>
    <t>特色林业产业示范基地建设</t>
  </si>
  <si>
    <t>未成林造林地管护</t>
  </si>
  <si>
    <t>贫困户护林员工资</t>
  </si>
  <si>
    <t>京津风沙源治理工程管理费</t>
  </si>
  <si>
    <t>京津风沙源治理工程管理</t>
  </si>
  <si>
    <t>国有贫困林场扶贫专项资金</t>
  </si>
  <si>
    <t>解决护林人员的管护条件</t>
  </si>
  <si>
    <t>中央扶贫</t>
  </si>
  <si>
    <t>提高林场工作人员的积极性，解决生活困难</t>
  </si>
  <si>
    <t>森林公安补助</t>
  </si>
  <si>
    <t>中央</t>
  </si>
  <si>
    <t>特色经济林种植补贴</t>
  </si>
  <si>
    <t>全县12个乡镇种植6万亩特色经济林</t>
  </si>
  <si>
    <t>县级600市级扶贫960</t>
  </si>
  <si>
    <t>全县12个乡镇种植6万亩特色经济林，给予贫困户每亩100元补贴</t>
  </si>
  <si>
    <t>115个搬迁村绿化工程</t>
  </si>
  <si>
    <t>种植各类树木23551株</t>
  </si>
  <si>
    <t>2018年11月底</t>
  </si>
  <si>
    <t>1、绿化工程可使搬迁村植被有序恢复，生态环境得到改善，实现人退林进的预期目标。2、绿化任务由12个扶贫攻坚造林专业合作社实施，资金的30%用于劳务，可带动38户贫困户增收脱贫</t>
  </si>
  <si>
    <t>森林生态效益补偿</t>
  </si>
  <si>
    <t>国有林场</t>
  </si>
  <si>
    <t>集体公益林委托国有林场管理6万亩</t>
  </si>
  <si>
    <t>可使森林资源得到更好的保护，同时解决林场自收自支人员工资问题</t>
  </si>
  <si>
    <t>林木良种培育</t>
  </si>
  <si>
    <t>神堂坪乡老龙山</t>
  </si>
  <si>
    <t>74万株沙棘扦插苗种苗费</t>
  </si>
  <si>
    <t>可使神堂坪乡老龙山沙棘林改造示范区74万株扦插苗的种苗费得到解决，项目区生态、经济效益得到更好发展</t>
  </si>
  <si>
    <t>造林补助</t>
  </si>
  <si>
    <t>县城周边</t>
  </si>
  <si>
    <t>补贴造林4700亩</t>
  </si>
  <si>
    <t>实施造林工程4700亩，可使我县县城周边生态环境得到进一步改善。</t>
  </si>
  <si>
    <t>森林抚育补助</t>
  </si>
  <si>
    <t>森林抚育8500亩</t>
  </si>
  <si>
    <t>可提高工程区森林质量，促进森林生长</t>
  </si>
  <si>
    <t>林业有害生物防治补助</t>
  </si>
  <si>
    <t xml:space="preserve">病虫害防治7500亩
</t>
  </si>
  <si>
    <t>可使神堂坪老龙山沙棘林改造项目的沙棘病虫害得到有效防治</t>
  </si>
  <si>
    <t>三、教育培训（序号17-18）</t>
  </si>
  <si>
    <t>雨露计划</t>
  </si>
  <si>
    <t>岢岚县扶贫开发中心</t>
  </si>
  <si>
    <t>赵利生</t>
  </si>
  <si>
    <t>116个贫困村</t>
  </si>
  <si>
    <t>中、高职贫困家庭340名贫困户贷款贴息</t>
  </si>
  <si>
    <t>帮助340名中、高职贫困家庭学生解决上学困难</t>
  </si>
  <si>
    <t>致富带头人培训费</t>
  </si>
  <si>
    <t>260名致富带头人培训</t>
  </si>
  <si>
    <t>已完工</t>
  </si>
  <si>
    <t>致富带头人培训能提升农民发展产业的积极性</t>
  </si>
  <si>
    <t>四、扶持生产（序号19-49）</t>
  </si>
  <si>
    <t>现代农机推广</t>
  </si>
  <si>
    <t>岢岚县农业机械化服务中心</t>
  </si>
  <si>
    <t>孙昕</t>
  </si>
  <si>
    <t>岚漪镇、三井</t>
  </si>
  <si>
    <t>农机产业发展项目</t>
  </si>
  <si>
    <t>建设3个小杂粮加工厂</t>
  </si>
  <si>
    <t>农机社会化服务</t>
  </si>
  <si>
    <t>高家会、店坪</t>
  </si>
  <si>
    <t>资产性收益扶贫</t>
  </si>
  <si>
    <t>补助合作社购置农机具，带动10户贫困户增收</t>
  </si>
  <si>
    <t>雁门关农牧交错带</t>
  </si>
  <si>
    <t>岢岚县畜牧兽医中心</t>
  </si>
  <si>
    <t>张天明</t>
  </si>
  <si>
    <t>6个基层兽医站（岚漪镇、宋家沟、三井、阳坪、马家河、高家会）</t>
  </si>
  <si>
    <t>65万只羊、1.2万头牛的防疫打针</t>
  </si>
  <si>
    <t>完成</t>
  </si>
  <si>
    <t>受益总人口1.2万人，人均增收45元，总增收54万元</t>
  </si>
  <si>
    <t>晋岚绒山羊育繁推配套</t>
  </si>
  <si>
    <t>晋岚绒山羊种羊场</t>
  </si>
  <si>
    <t>晋岚绒山羊育种繁殖</t>
  </si>
  <si>
    <t>提高绒山羊繁育能力</t>
  </si>
  <si>
    <t>特色养殖园区建设</t>
  </si>
  <si>
    <t>新建圈舍2.6万平米，购买能繁牛、驴1220头，安置搬迁村1.8万只羊、900头牛、100头驴</t>
  </si>
  <si>
    <t>央扶贫81.5省级扶贫203.5省级专项1087.235</t>
  </si>
  <si>
    <t>新建圈舍、安置了115个搬迁村的牲畜，增加养殖户收入</t>
  </si>
  <si>
    <t>动物防疫补助</t>
  </si>
  <si>
    <t>岢岚县</t>
  </si>
  <si>
    <t>为全县病死动物无害化处理提供补助。</t>
  </si>
  <si>
    <t>中央0.86省级0.36</t>
  </si>
  <si>
    <t>为全县病死畜无害化处理提供补助，可有效减少病死畜的随意丢弃、处理，对动物疫病的防控起到积极的推动作用</t>
  </si>
  <si>
    <t>特色种植补贴</t>
  </si>
  <si>
    <t>岢岚县农业委员会</t>
  </si>
  <si>
    <t>王慧生吴晓东</t>
  </si>
  <si>
    <t>全县12乡镇141个行政村115个搬迁村创建红芸豆、马铃薯、食用菌等特色种植园区共计143643亩</t>
  </si>
  <si>
    <t>夯实产业发展基础，扩大特色品种种植面积，带动农户，特别是贫困户增收</t>
  </si>
  <si>
    <t>道地中药材种植补贴</t>
  </si>
  <si>
    <t>崔月平</t>
  </si>
  <si>
    <t>115个搬迁村种植黄芪、党参、柴胡等中药材</t>
  </si>
  <si>
    <t>带动115个移民村种植中药材，带动贫困人口1060人，人均年增收2450元</t>
  </si>
  <si>
    <t>项目管理费</t>
  </si>
  <si>
    <t>项目管理等</t>
  </si>
  <si>
    <t>用于管理项目支出</t>
  </si>
  <si>
    <t>扶贫周转金</t>
  </si>
  <si>
    <t>岢岚扶贫周转金投资管理有限责任公司</t>
  </si>
  <si>
    <t>山西晋岚生物科技有限公司、晋粮一品科技有限公司、山西正心圆功能食品有限公司、岢岚福耀现代物流有限公司</t>
  </si>
  <si>
    <t>承接银行贷款用于新型农业发展</t>
  </si>
  <si>
    <t>解决企业贷款难问题，为企业提供扶贫周转资金</t>
  </si>
  <si>
    <t>惠民光伏有限公司</t>
  </si>
  <si>
    <t>刘绪龙</t>
  </si>
  <si>
    <t>秦家庄、宋家寨、十里岩、辛家沟、吴家岔、井溢</t>
  </si>
  <si>
    <t>34兆瓦村级光伏扶贫电站</t>
  </si>
  <si>
    <t>2018年6月底</t>
  </si>
  <si>
    <t>到2018年底预期收益1586万元</t>
  </si>
  <si>
    <t>村级光伏扶贫电站租地、监理等项目</t>
  </si>
  <si>
    <t>产业收益（山西远沃农畜科技有限公司帮扶王家岔乡）项目</t>
  </si>
  <si>
    <t>王家岔乡政府</t>
  </si>
  <si>
    <t>韩世飞</t>
  </si>
  <si>
    <t>王家岔、黄土坡等9村</t>
  </si>
  <si>
    <t>产业收益，带动贫困户330户727人，户均增收400元</t>
  </si>
  <si>
    <t>中央扶贫50</t>
  </si>
  <si>
    <t>项目实施后，直接带动贫困户330户参与收入分红，户均年增收400元</t>
  </si>
  <si>
    <t>马铃薯保鲜窖建设（省统计局帮扶）</t>
  </si>
  <si>
    <t>高家会乡政府</t>
  </si>
  <si>
    <t>白秀生</t>
  </si>
  <si>
    <t>高家会村、天洼村、梨元坪村</t>
  </si>
  <si>
    <t>新建1000平方米马铃薯保鲜窖1座</t>
  </si>
  <si>
    <t>中央扶贫40</t>
  </si>
  <si>
    <t>可以带动高家会村所有贫困户实施马铃薯反季节销售，户均增收200元</t>
  </si>
  <si>
    <t>马铃薯保鲜窖维修与股权回购（省统计局帮扶）</t>
  </si>
  <si>
    <t>上村</t>
  </si>
  <si>
    <t>马铃薯保鲜窖后续投资建设（省经贸投资公司帮扶）</t>
  </si>
  <si>
    <t>李家坪村</t>
  </si>
  <si>
    <t>新建400平方米马铃薯保鲜窖1座</t>
  </si>
  <si>
    <t>带动本村所有贫困户实施马铃薯反季节销售，户均增收200元</t>
  </si>
  <si>
    <t>产业收益，入股分红项目</t>
  </si>
  <si>
    <t>岢漪镇等10乡镇</t>
  </si>
  <si>
    <t>各乡(镇)长</t>
  </si>
  <si>
    <t>岢漪镇等10个乡镇石家会等39村</t>
  </si>
  <si>
    <t>投入项目资金池，入股分红</t>
  </si>
  <si>
    <t>投资入股后，39村所有贫困户，每户年分红500元左右</t>
  </si>
  <si>
    <t>闫家庄、吴家庄温室大棚建设</t>
  </si>
  <si>
    <t>大涧乡政府</t>
  </si>
  <si>
    <t>白云贵</t>
  </si>
  <si>
    <t>闫家庄、吴家庄</t>
  </si>
  <si>
    <t>新建大棚60座</t>
  </si>
  <si>
    <t>由乐龙综合专业合作社经营，带动本村贫困户入股分红</t>
  </si>
  <si>
    <t>闫家庄、吴家庄温室大棚维修</t>
  </si>
  <si>
    <t>维修大棚80座</t>
  </si>
  <si>
    <t>鸡儿岩村养殖园区建设</t>
  </si>
  <si>
    <t>宋家沟乡政府</t>
  </si>
  <si>
    <t>张国莲</t>
  </si>
  <si>
    <t>鸡儿岩村</t>
  </si>
  <si>
    <t>新建养殖舍饲500平方米</t>
  </si>
  <si>
    <t>可以带动本村贫困户中的5--10户养殖户进行舍饲养殖，年增收2000元</t>
  </si>
  <si>
    <t>明家沟村养殖园区建设</t>
  </si>
  <si>
    <t>明家沟村</t>
  </si>
  <si>
    <t>新建养殖舍饲300平方米</t>
  </si>
  <si>
    <t>可以带动本村贫困户中的10户左右养殖户进行舍饲养殖，年增收2000元</t>
  </si>
  <si>
    <t>出口农产品示范区</t>
  </si>
  <si>
    <t>王慧生</t>
  </si>
  <si>
    <t>岚漪镇、三井镇、高家会乡、神堂坪乡、宋家沟乡、阳坪乡、大涧乡</t>
  </si>
  <si>
    <t>建设出口基地3万亩，其中2000亩核心示范园区</t>
  </si>
  <si>
    <t>种植3万亩红芸豆，预计亩产170公斤，总产可达510万公斤，亩产值达1190元，亩纯收入990元，总收入3570万元，直接受益农民人均收入2975元，出口创汇530万美元。</t>
  </si>
  <si>
    <t>粮食高产创建工程</t>
  </si>
  <si>
    <t>在三井镇秦家庄村、西坡村、安吉村、三井村和王家岔乡贾楼底村2乡镇5个行政村实施杂粮种植，在李家沟乡李家沟村、范家塔村、胡家洼村和水草沟村实施胡麻种植</t>
  </si>
  <si>
    <t>实施优势杂粮面积2840亩和胡麻垄膜沟播集雨栽培技术1000亩</t>
  </si>
  <si>
    <t>2840亩核心示范片共增收160.6万元，1000亩胡麻增收15万元</t>
  </si>
  <si>
    <t>农村三资管理</t>
  </si>
  <si>
    <t>岢岚县经管站</t>
  </si>
  <si>
    <t>燕晓平</t>
  </si>
  <si>
    <t>三资会计培训</t>
  </si>
  <si>
    <t>2018年9月底</t>
  </si>
  <si>
    <t>提高三资人员业务水平</t>
  </si>
  <si>
    <t>支持农民专业合作社</t>
  </si>
  <si>
    <t>山神庙生态养殖合作社  、金鑫园种植专业合作社</t>
  </si>
  <si>
    <t>购买驴50头，农机具2台</t>
  </si>
  <si>
    <t>1、经济效益：增加肉驴50头，增加产值15万。2、通过合作社+贫困户利益联结机制实现210余户贫困户增收。</t>
  </si>
  <si>
    <t>支持家庭农场发展</t>
  </si>
  <si>
    <t>大化玉成家庭农场、盛达种植家庭农场、浩然家庭农场、中寨村王云生家庭农场</t>
  </si>
  <si>
    <t>购买农机具，粮食加工设备</t>
  </si>
  <si>
    <t>改进生产技术，提高农作物产量，降低生产成本</t>
  </si>
  <si>
    <t>支持绿色高效技术推广服务（深化基层农技推广体系改革）</t>
  </si>
  <si>
    <t>游爱新</t>
  </si>
  <si>
    <t>全县十二乡镇</t>
  </si>
  <si>
    <t>选拔100名农业技术指导员，指导1000户种植专业户，辐射10000户农户</t>
  </si>
  <si>
    <t>2019年</t>
  </si>
  <si>
    <t>促进全县科学种养。</t>
  </si>
  <si>
    <t>地膜减量增效与节水农业（有机旱作封闭示范片）</t>
  </si>
  <si>
    <t>三井镇焦山村</t>
  </si>
  <si>
    <t>2000亩一增两减</t>
  </si>
  <si>
    <t>绿色有机产品100%；单位面积增效50%。</t>
  </si>
  <si>
    <t>农产品产地初加工</t>
  </si>
  <si>
    <t>山西炜岚工贸有限公司</t>
  </si>
  <si>
    <t>新建生产线1条，年加工红芸豆4000吨</t>
  </si>
  <si>
    <t>带动700户农户增收，创汇100万美元。</t>
  </si>
  <si>
    <t>绿色高质量高效创建</t>
  </si>
  <si>
    <t>全县9乡镇</t>
  </si>
  <si>
    <t>标准化种植红芸豆10万亩</t>
  </si>
  <si>
    <t>10万亩可增加收入250万元。</t>
  </si>
  <si>
    <t>耕地质量提升化肥减量增效</t>
  </si>
  <si>
    <t>胡存喜</t>
  </si>
  <si>
    <t>全县</t>
  </si>
  <si>
    <t>采土样54个并进行化验，田间试验1个3亩</t>
  </si>
  <si>
    <t>推进全县化肥减量增效。</t>
  </si>
  <si>
    <t>柏籽羊养殖基地建设</t>
  </si>
  <si>
    <t>岢岚县经信局</t>
  </si>
  <si>
    <t>高满存</t>
  </si>
  <si>
    <t>温泉乡路家岔、西豹峪乡长水村</t>
  </si>
  <si>
    <t>1号路家岔基地由企业出资购买旧羊场改建而成，现有圈舍2000平米，已开工建设新圈舍，总占地约50亩。2号长水基地，将在西豹峪乡长水村建设，预计建设15个智能圈舍、5个日光大棚，配套相应服务设施。</t>
  </si>
  <si>
    <t>省级扶贫</t>
  </si>
  <si>
    <t>每头柏籽羊的产值可以提升至3000-6000元，从而打造15-30亿元的柏籽羊产业链</t>
  </si>
  <si>
    <t>五、基础设施（序号50-80）</t>
  </si>
  <si>
    <t>淤地坝除险加固工程</t>
  </si>
  <si>
    <t>岢岚县水利局</t>
  </si>
  <si>
    <t>赵新平</t>
  </si>
  <si>
    <t>4乡镇</t>
  </si>
  <si>
    <t>7座淤地坝除险加固</t>
  </si>
  <si>
    <t>完成7座淤地坝除险加固工作</t>
  </si>
  <si>
    <t>水利工程维修养护</t>
  </si>
  <si>
    <t>2乡镇</t>
  </si>
  <si>
    <t>238米水毁护村护地坝新建，80米护村护地坝维修</t>
  </si>
  <si>
    <t>完成238米水毁护村护地坝新建，80米护村护地坝维修</t>
  </si>
  <si>
    <t>高家湾水库维修工程</t>
  </si>
  <si>
    <t>6乡镇</t>
  </si>
  <si>
    <t>高家湾水库维修，新增监控设备</t>
  </si>
  <si>
    <t>山洪灾害防治</t>
  </si>
  <si>
    <t>赵兴平</t>
  </si>
  <si>
    <t>维修山洪灾害预警系统</t>
  </si>
  <si>
    <t>山洪灾害预警系统运行正常</t>
  </si>
  <si>
    <t>农村饮水安全工程</t>
  </si>
  <si>
    <t>22处农村饮水安全工程</t>
  </si>
  <si>
    <t>重点解决4个乡、22个村、0.9万人（建档立卡贫困人口2619）饮水提质增效工程</t>
  </si>
  <si>
    <t>农村饮水安全巩固提升工程</t>
  </si>
  <si>
    <t>13处农村饮水安全工程</t>
  </si>
  <si>
    <t>重点解决3个乡、12个村、0.5万人（建档立卡贫困人口1999）饮水提质增效工程</t>
  </si>
  <si>
    <t>小型水库移民扶持基金</t>
  </si>
  <si>
    <t>高家湾水库库区绿化</t>
  </si>
  <si>
    <t>高家湾水库库区绿化350亩</t>
  </si>
  <si>
    <t>水利设施维修养护</t>
  </si>
  <si>
    <t>护村护地坝维修</t>
  </si>
  <si>
    <t>护村护地坝维修200米</t>
  </si>
  <si>
    <t>水库于地下水位观察建设</t>
  </si>
  <si>
    <t>水库于地下水位观察设备1套</t>
  </si>
  <si>
    <t>水资源管理与保护补助</t>
  </si>
  <si>
    <t>水资源监控体系维护</t>
  </si>
  <si>
    <t>维护水资源监控设备正常运行</t>
  </si>
  <si>
    <t>乡镇水管站能力建设</t>
  </si>
  <si>
    <t>乡镇水利管理站能力建设、灌溉工程维修</t>
  </si>
  <si>
    <t>12个乡镇水利管理站能力建设、灌溉工程维修200米</t>
  </si>
  <si>
    <t>大中型水库移民后期扶持基金</t>
  </si>
  <si>
    <t>水库移民补助发放</t>
  </si>
  <si>
    <t>26名水库移民补助发放</t>
  </si>
  <si>
    <t>以工代赈</t>
  </si>
  <si>
    <t>岢岚县发展和改革局</t>
  </si>
  <si>
    <t>胡润锁</t>
  </si>
  <si>
    <t>后温泉村</t>
  </si>
  <si>
    <t>垫地35亩，筑坝30亩</t>
  </si>
  <si>
    <t>带动230人，人均增收120元</t>
  </si>
  <si>
    <t>宋家沟乡明家沟村</t>
  </si>
  <si>
    <t>垫地64.8亩，筑坝260米</t>
  </si>
  <si>
    <t>带动108人，人均增收110元</t>
  </si>
  <si>
    <t>水峪贯——娘娘庙公路改造工程</t>
  </si>
  <si>
    <t>续建</t>
  </si>
  <si>
    <t>岢岚县交通运输局</t>
  </si>
  <si>
    <t>周在田</t>
  </si>
  <si>
    <t>芦子河村、娘娘庙村</t>
  </si>
  <si>
    <t>路线全长11.878公里，主要建设内容有路基工程、路面工程、排水防护工程、安全设施等。</t>
  </si>
  <si>
    <t>带动了乡镇的繁荣，促进了255户贫困人口的发展</t>
  </si>
  <si>
    <t>三井镇通村路项目</t>
  </si>
  <si>
    <t>改建</t>
  </si>
  <si>
    <t>张义庄、马仙庄</t>
  </si>
  <si>
    <t>路线全长3.504公里，其中张义庄至西洼村1.212公里，张义庄村道0.092公里，马仙庄至五秀2.2公里，主要建设内容有路面工程等。</t>
  </si>
  <si>
    <t>中央87省级55</t>
  </si>
  <si>
    <t>2018年8月底</t>
  </si>
  <si>
    <t>带动了乡镇的繁荣，促进了482户贫困人口的发展</t>
  </si>
  <si>
    <t>岚漪镇通村路项目</t>
  </si>
  <si>
    <t>辛家沟村、管家庄村</t>
  </si>
  <si>
    <t>路线全长1.205公里，其中岢会线至辛家沟0.3公里，佘家寺湾至管家庄0.905公里，主要建设内容有路面工程等。</t>
  </si>
  <si>
    <t>带动了乡镇的繁荣，促进了198户贫困人口的发展</t>
  </si>
  <si>
    <t>宋家沟通村路项目</t>
  </si>
  <si>
    <t>牛碾沟村、走道峁村、北方沟村</t>
  </si>
  <si>
    <t>路线全长3.116公里，其中石黄线至牛碾沟2.525公里，209至走道峁0.341公里，石黄线至北方沟0.25公里，主要建设内容有路面工程等。</t>
  </si>
  <si>
    <t>带动了乡镇的繁荣，促进了304户贫困人口的发展</t>
  </si>
  <si>
    <t>岢岚县G209线至三井村通村公路</t>
  </si>
  <si>
    <t>三井村</t>
  </si>
  <si>
    <t>路线全长2.004公里，主要建设内容有路面工程</t>
  </si>
  <si>
    <t>带动了乡镇的繁荣，促进了671户贫困人口的发展</t>
  </si>
  <si>
    <t>县乡公路安全防护项目</t>
  </si>
  <si>
    <t>赵向东</t>
  </si>
  <si>
    <t>岢保线</t>
  </si>
  <si>
    <t>2.433km波形护栏</t>
  </si>
  <si>
    <t>岢岚县2018年水毁维修工程</t>
  </si>
  <si>
    <t>高家会乡、西豹峪乡、水峪贯乡、神堂坪乡</t>
  </si>
  <si>
    <t>建设项目资金60万元，主要建设内容有水毁填方、路面维修、挡土墙、排水设施等工程。</t>
  </si>
  <si>
    <t>2018年10月底</t>
  </si>
  <si>
    <t>带动了乡镇的繁荣，促进了2640户、6386个贫困人口的发展</t>
  </si>
  <si>
    <t>岢岚县吴家庄乡村旅游公路</t>
  </si>
  <si>
    <t>大涧乡吴家庄村</t>
  </si>
  <si>
    <t>全长2.605km,主要建设内容有路基、路面、桥梁、涵洞、排水、防护设施等工程</t>
  </si>
  <si>
    <t>带动了乡镇的繁荣，促进了38户、92个贫困人口的发展</t>
  </si>
  <si>
    <t>新大象集团养猪项目“三通一平”</t>
  </si>
  <si>
    <t>宋家沟乡</t>
  </si>
  <si>
    <t>雷文斌</t>
  </si>
  <si>
    <t>马跑泉村</t>
  </si>
  <si>
    <t>养殖区修建之前需保证通水、通电、通路平场地</t>
  </si>
  <si>
    <t>养猪产业带动贫困户入股分红，可带动231户贫困户年增收6000元</t>
  </si>
  <si>
    <t>农村基础设施及公共服务提升工程</t>
  </si>
  <si>
    <t>岢岚县宋家沟乡、岚漪镇、阳坪乡、三井镇、神堂坪乡、高家会乡人民政府</t>
  </si>
  <si>
    <t>各乡镇</t>
  </si>
  <si>
    <t>省级207.5707市级198.66</t>
  </si>
  <si>
    <t>改善人居环境，提高农民生活指数</t>
  </si>
  <si>
    <t>岢岚县岚漪河流域综合治理项目</t>
  </si>
  <si>
    <t>岢岚县宋家沟乡人民政府</t>
  </si>
  <si>
    <t>宋家沟村</t>
  </si>
  <si>
    <t>中央7.42省级506.1076</t>
  </si>
  <si>
    <t>改善生态环境，新增水浇地171亩，旱地变水地339亩，解决宋家沟新村农民基本生活保障</t>
  </si>
  <si>
    <t>岚漪河流域综合治理宋家沟段工程</t>
  </si>
  <si>
    <t>岚漪河流域宋家沟乡段</t>
  </si>
  <si>
    <t>修筑浆砌石坝4959米，疏浚河道2572米，</t>
  </si>
  <si>
    <t>建设水地510亩，项目区629人，人均年增收807元</t>
  </si>
  <si>
    <t>地质灾害治理搬迁项目</t>
  </si>
  <si>
    <t>岢岚县国土局</t>
  </si>
  <si>
    <t>左永忠</t>
  </si>
  <si>
    <t>温泉乡</t>
  </si>
  <si>
    <t>新建住房安置27户</t>
  </si>
  <si>
    <t>市级扶贫</t>
  </si>
  <si>
    <t>减少温泉乡地质灾害威胁，保护人民生命财产安全</t>
  </si>
  <si>
    <t>广惠园移民小区建设日间照料中心</t>
  </si>
  <si>
    <t>岢岚县民政局</t>
  </si>
  <si>
    <t>侯晓峰</t>
  </si>
  <si>
    <t>广惠园移民新村</t>
  </si>
  <si>
    <t>改造面积407平方米，内设厨房、餐厅、休息室、娱乐室等</t>
  </si>
  <si>
    <t>建成后可为广惠园移民新村留守、孤寡老人提供娱乐、午餐等</t>
  </si>
  <si>
    <t>农村校舍维修改造</t>
  </si>
  <si>
    <t>修缮</t>
  </si>
  <si>
    <t>二中</t>
  </si>
  <si>
    <t>李俊林</t>
  </si>
  <si>
    <t>岢岚县第二中学校</t>
  </si>
  <si>
    <t>校舍维修</t>
  </si>
  <si>
    <t>改善育人环境,消除安全隐患，为提高教育教学质量奠定基础。</t>
  </si>
  <si>
    <t>三中</t>
  </si>
  <si>
    <t>杨敏</t>
  </si>
  <si>
    <t>岢岚县第三中学校</t>
  </si>
  <si>
    <t>四中</t>
  </si>
  <si>
    <t>张建平</t>
  </si>
  <si>
    <t>岢岚县第四中学校</t>
  </si>
  <si>
    <t>李家沟学区</t>
  </si>
  <si>
    <t>贾春林</t>
  </si>
  <si>
    <t>李家沟小学</t>
  </si>
  <si>
    <t>教学用房屋顶维修</t>
  </si>
  <si>
    <t>神堂坪学区</t>
  </si>
  <si>
    <t>杨海军</t>
  </si>
  <si>
    <t>神堂坪小学</t>
  </si>
  <si>
    <t>宿舍楼屋顶维修</t>
  </si>
  <si>
    <t>大涧学区</t>
  </si>
  <si>
    <t>王利刚</t>
  </si>
  <si>
    <t>大涧寄宿制小学</t>
  </si>
  <si>
    <t>台阶摸面110平方米，整摸沿台300米等</t>
  </si>
  <si>
    <t>改善育人环境,消除安全隐患。</t>
  </si>
  <si>
    <t>岢岚古城旅游厕所提升改造工程</t>
  </si>
  <si>
    <t>旅游中心</t>
  </si>
  <si>
    <t>杨雨帆</t>
  </si>
  <si>
    <t>岢岚县城区内</t>
  </si>
  <si>
    <t>厕所设施改造修缮及服务功能配套</t>
  </si>
  <si>
    <t>提升岢岚古城旅游厕所服务功能</t>
  </si>
  <si>
    <t>规模化养殖场畜禽粪污处理项目</t>
  </si>
  <si>
    <t>宋家沟乡吴家岔村、阳坪乡下寨村、宋家沟乡南沟村、神堂坪乡康家会村</t>
  </si>
  <si>
    <t>为全县4个规模养殖场新建三防堆粪场4个。</t>
  </si>
  <si>
    <t>为4个规模养殖场新建三个防堆粪场，可有效规范畜禽养殖，防治畜禽养殖污染，促进畜牧业转型升级，保护和改善环境。</t>
  </si>
  <si>
    <t>六、金融扶贫（序号81-88）</t>
  </si>
  <si>
    <t>扶贫小额信贷贴息</t>
  </si>
  <si>
    <t>县信用社1985户贫困户贷款贴息</t>
  </si>
  <si>
    <t>给予1985户贫困户贷款贴息</t>
  </si>
  <si>
    <t>县邮政银行443户贫困户贷款贴息</t>
  </si>
  <si>
    <t>给予443户贫困户贷款贴息</t>
  </si>
  <si>
    <t>县邮政银行700户造林贫困户贷款贴息</t>
  </si>
  <si>
    <t>给予700户造林贫困户贷款贴息</t>
  </si>
  <si>
    <t>扶贫小额信贷贴息风险补偿金</t>
  </si>
  <si>
    <t>扶贫小额贷款风险补偿金</t>
  </si>
  <si>
    <t>县农业银行82户贫困户贷款风险保证金</t>
  </si>
  <si>
    <t>扶贫小额贷款贴息</t>
  </si>
  <si>
    <t>县农业银行82户贫困户贷款贴息</t>
  </si>
  <si>
    <t>建设银行26户贫困户贷款风险补偿金</t>
  </si>
  <si>
    <t>建设银行26户贫困户贷款贴息</t>
  </si>
  <si>
    <t>中央扶贫122.91省级770.47102</t>
  </si>
  <si>
    <t>中央扶贫941.108  省级562.1527</t>
  </si>
  <si>
    <t>村级光伏扶贫电站县级配套资金</t>
  </si>
  <si>
    <t>中央扶贫2237.582省级扶贫656.5市级扶贫100县级35.9062省级专项670.0118</t>
  </si>
  <si>
    <t>朱家湾、闫家村、山庄头、谢家坪、田家湾、木家村、田家崖、党家崖、天桥洼、赵家洼、宋木沟、长塔、张家沟、草滩坪、旧舍窠、前条子沟、后条子沟、大营盘</t>
  </si>
  <si>
    <t>岢岚县良种场</t>
  </si>
  <si>
    <t>卢勋</t>
  </si>
  <si>
    <t>中央</t>
  </si>
  <si>
    <t>2018年12月底</t>
  </si>
  <si>
    <t>扩建羊舍3718.4平方米、干草棚392.28平方米、场区硬化等建安工程</t>
  </si>
  <si>
    <t>晋岚绒山羊育繁推</t>
  </si>
  <si>
    <t>岢岚县2018年统筹整合财政资金建设项目表（补充调整表）</t>
  </si>
  <si>
    <t>牧草实验试点</t>
  </si>
  <si>
    <t>岢岚县畜牧中心</t>
  </si>
  <si>
    <t>中央500</t>
  </si>
  <si>
    <t>农民专业合作社奖补</t>
  </si>
  <si>
    <t>购置农用车</t>
  </si>
  <si>
    <t>岢岚县林业局</t>
  </si>
  <si>
    <t>全县12个乡镇种植特色经济林</t>
  </si>
  <si>
    <t>市</t>
  </si>
  <si>
    <t>全县12个乡镇种植特色经济林，给予贫困户补贴</t>
  </si>
  <si>
    <t>张天明</t>
  </si>
  <si>
    <t>12乡镇</t>
  </si>
  <si>
    <t>岢岚县经营管理中心</t>
  </si>
  <si>
    <t>燕晓平</t>
  </si>
  <si>
    <t>“三品一标”奖补</t>
  </si>
  <si>
    <t>岢岚县农业委员会</t>
  </si>
  <si>
    <t>游爱新</t>
  </si>
  <si>
    <t>岢岚县晋岚绒山羊种羊场</t>
  </si>
  <si>
    <t>项目建成后为岢岚实现绒山羊的培育、繁殖提供了空间，为下一步的良种绒山羊推广奠定了基础。</t>
  </si>
  <si>
    <t>县域草地资源清查{底图制作、数据库建设、调查等）</t>
  </si>
  <si>
    <t>草地资源清查，为畜牧产业的发展提供了基础资料。</t>
  </si>
  <si>
    <t>岢岚县华茂综合经销有限公司等7户企业绿色农产品认证</t>
  </si>
  <si>
    <t>红芸豆、马铃薯、羊肚菌、营盘蘑菇、莜麦、小米等农产品绿色认证。</t>
  </si>
  <si>
    <t>特色经济林种植补贴（浅山丘陵区特色经济林）</t>
  </si>
  <si>
    <t>高志彦</t>
  </si>
  <si>
    <t>岢岚县统筹整合财政资金建设项目表</t>
  </si>
  <si>
    <t xml:space="preserve">朱家湾、闫家村、山庄头、谢家坪、田家湾、木家村、田家崖、党家崖、天桥洼、赵家洼、宋木沟、长塔、张家沟、草滩坪、旧舍窠、前条子沟、后条子沟、大营盘
</t>
  </si>
  <si>
    <t>中央扶贫122.91省级808.63343</t>
  </si>
  <si>
    <t>中央扶贫941.108  省级589.892</t>
  </si>
  <si>
    <t>村级光伏扶贫电站县级配套资金</t>
  </si>
  <si>
    <t>中央扶贫2214.582省级扶贫656.5市级扶贫100县级58.9062省级专项670.0118</t>
  </si>
  <si>
    <t>农村三资管理业务培训</t>
  </si>
  <si>
    <t>支持农民专业合作社发展</t>
  </si>
  <si>
    <t>农业绿色高质量高效创建</t>
  </si>
  <si>
    <t>小型水库移民扶持项目</t>
  </si>
  <si>
    <t>水资源保护项目</t>
  </si>
  <si>
    <t>大中型水库移民后期扶持项目</t>
  </si>
  <si>
    <t>温泉乡垫地项目</t>
  </si>
  <si>
    <t>宋家沟乡垫地项目</t>
  </si>
  <si>
    <t>新大象集团养猪项目“三通一平”建设</t>
  </si>
  <si>
    <t>岢岚县马林马铃薯合作社</t>
  </si>
  <si>
    <t>共有社员53人，其中贫困户43人，可带动贫困户每人增收30元。</t>
  </si>
  <si>
    <t>12个乡镇</t>
  </si>
  <si>
    <t>共有社员53人，其中贫困户43人，可带动贫困户每人增收30元</t>
  </si>
  <si>
    <t>11补</t>
  </si>
  <si>
    <t>二、生态扶贫（序号2-17）</t>
  </si>
  <si>
    <t>三、教育培训（序号18-19）</t>
  </si>
  <si>
    <t>26补</t>
  </si>
  <si>
    <t>27补</t>
  </si>
  <si>
    <t>28补</t>
  </si>
  <si>
    <t>29补</t>
  </si>
  <si>
    <t>四、扶持生产（序号20-54）</t>
  </si>
  <si>
    <t>二中、三中、四中、李家沟学区、神堂坪学区、大涧学区</t>
  </si>
  <si>
    <t>程永军</t>
  </si>
  <si>
    <t>岢岚县教育科技局</t>
  </si>
  <si>
    <t>五、基础设施（序号55-85）</t>
  </si>
  <si>
    <t>六、金融扶贫（序号86-91）</t>
  </si>
  <si>
    <t>岢岚县2018年统筹整合财政资金建设项目汇总表</t>
  </si>
  <si>
    <t>中央扶贫81.5省级扶贫203.5省级专项1087.235</t>
  </si>
  <si>
    <t>筑坝修路占地、土壤改良、青苗补偿、树木、苗木补偿等工程项目</t>
  </si>
  <si>
    <t>邮政银行700户造林贫困户贷款风险补偿金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</si>
</sst>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05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2.50390625" style="7" customWidth="1"/>
    <col min="2" max="2" width="13.25390625" style="7" customWidth="1"/>
    <col min="3" max="3" width="3.75390625" style="7" customWidth="1"/>
    <col min="4" max="4" width="9.75390625" style="7" customWidth="1"/>
    <col min="5" max="5" width="5.625" style="7" customWidth="1"/>
    <col min="6" max="6" width="13.625" style="7" customWidth="1"/>
    <col min="7" max="7" width="14.75390625" style="7" customWidth="1"/>
    <col min="8" max="9" width="7.625" style="7" customWidth="1"/>
    <col min="10" max="10" width="9.25390625" style="7" customWidth="1"/>
    <col min="11" max="11" width="7.00390625" style="7" customWidth="1"/>
    <col min="12" max="12" width="6.875" style="7" customWidth="1"/>
    <col min="13" max="13" width="9.875" style="7" customWidth="1"/>
    <col min="14" max="14" width="15.375" style="7" customWidth="1"/>
    <col min="15" max="202" width="9.00390625" style="7" customWidth="1"/>
    <col min="203" max="213" width="9.00390625" style="28" customWidth="1"/>
    <col min="214" max="16384" width="9.00390625" style="34" customWidth="1"/>
  </cols>
  <sheetData>
    <row r="1" spans="1:220" s="2" customFormat="1" ht="21.75" customHeight="1">
      <c r="A1" s="55" t="s">
        <v>447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</row>
    <row r="2" spans="1:220" s="2" customFormat="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56" t="s">
        <v>0</v>
      </c>
      <c r="M2" s="56"/>
      <c r="N2" s="4">
        <v>43339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220" s="2" customFormat="1" ht="21" customHeight="1">
      <c r="A3" s="57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3" t="s">
        <v>9</v>
      </c>
      <c r="J3" s="53"/>
      <c r="K3" s="53"/>
      <c r="L3" s="53"/>
      <c r="M3" s="53" t="s">
        <v>10</v>
      </c>
      <c r="N3" s="57" t="s">
        <v>11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</row>
    <row r="4" spans="1:220" s="2" customFormat="1" ht="25.5" customHeight="1">
      <c r="A4" s="57"/>
      <c r="B4" s="57"/>
      <c r="C4" s="57"/>
      <c r="D4" s="57"/>
      <c r="E4" s="57"/>
      <c r="F4" s="57"/>
      <c r="G4" s="57"/>
      <c r="H4" s="57"/>
      <c r="I4" s="5" t="s">
        <v>12</v>
      </c>
      <c r="J4" s="5" t="s">
        <v>13</v>
      </c>
      <c r="K4" s="6" t="s">
        <v>14</v>
      </c>
      <c r="L4" s="5" t="s">
        <v>15</v>
      </c>
      <c r="M4" s="53"/>
      <c r="N4" s="5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</row>
    <row r="5" spans="1:220" s="2" customFormat="1" ht="21.75" customHeight="1">
      <c r="A5" s="52" t="s">
        <v>16</v>
      </c>
      <c r="B5" s="52"/>
      <c r="C5" s="52"/>
      <c r="D5" s="52"/>
      <c r="E5" s="52"/>
      <c r="F5" s="52"/>
      <c r="G5" s="52"/>
      <c r="H5" s="5">
        <f>H6+H8+H24+H27+H60+H97</f>
        <v>72202.61873</v>
      </c>
      <c r="I5" s="5">
        <f>I6+I8+I24+I27+I60+I97</f>
        <v>70256.71793</v>
      </c>
      <c r="J5" s="5">
        <f>J6+J8+J24+J27+J60+J97</f>
        <v>32951.47793</v>
      </c>
      <c r="K5" s="5">
        <f>K6+K8+K24+K27+K60+K97</f>
        <v>37305.240000000005</v>
      </c>
      <c r="L5" s="6"/>
      <c r="M5" s="6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s="2" customFormat="1" ht="21" customHeight="1">
      <c r="A6" s="52" t="s">
        <v>17</v>
      </c>
      <c r="B6" s="52"/>
      <c r="C6" s="52"/>
      <c r="D6" s="52"/>
      <c r="E6" s="52"/>
      <c r="F6" s="52"/>
      <c r="G6" s="52"/>
      <c r="H6" s="5">
        <f>H7</f>
        <v>40129.89</v>
      </c>
      <c r="I6" s="5">
        <f>I7</f>
        <v>40129.89</v>
      </c>
      <c r="J6" s="5">
        <f>J7</f>
        <v>9830</v>
      </c>
      <c r="K6" s="5">
        <f>SUM(K7:K16)</f>
        <v>30299.89</v>
      </c>
      <c r="L6" s="6"/>
      <c r="M6" s="6" t="s">
        <v>18</v>
      </c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</row>
    <row r="7" spans="1:219" s="7" customFormat="1" ht="54" customHeight="1">
      <c r="A7" s="6">
        <v>1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>
        <f aca="true" t="shared" si="0" ref="H7:H23">I7</f>
        <v>40129.89</v>
      </c>
      <c r="I7" s="6">
        <f aca="true" t="shared" si="1" ref="I7:I23">J7+K7</f>
        <v>40129.89</v>
      </c>
      <c r="J7" s="6">
        <v>9830</v>
      </c>
      <c r="K7" s="6">
        <v>30299.89</v>
      </c>
      <c r="L7" s="6" t="s">
        <v>25</v>
      </c>
      <c r="M7" s="6" t="s">
        <v>18</v>
      </c>
      <c r="N7" s="6" t="s">
        <v>26</v>
      </c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</row>
    <row r="8" spans="1:220" s="2" customFormat="1" ht="19.5" customHeight="1">
      <c r="A8" s="52" t="s">
        <v>27</v>
      </c>
      <c r="B8" s="52"/>
      <c r="C8" s="52"/>
      <c r="D8" s="52"/>
      <c r="E8" s="52"/>
      <c r="F8" s="52"/>
      <c r="G8" s="52"/>
      <c r="H8" s="5">
        <f>SUM(H9:H23)</f>
        <v>3115.9763000000003</v>
      </c>
      <c r="I8" s="5">
        <f>SUM(I9:I23)</f>
        <v>3115.9763000000003</v>
      </c>
      <c r="J8" s="5">
        <f>SUM(J9:J23)</f>
        <v>3115.9763000000003</v>
      </c>
      <c r="K8" s="5">
        <f>SUM(K9:K23)</f>
        <v>0</v>
      </c>
      <c r="L8" s="6"/>
      <c r="M8" s="6" t="s">
        <v>18</v>
      </c>
      <c r="N8" s="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</row>
    <row r="9" spans="1:220" s="2" customFormat="1" ht="30" customHeight="1">
      <c r="A9" s="6">
        <v>2</v>
      </c>
      <c r="B9" s="6" t="s">
        <v>28</v>
      </c>
      <c r="C9" s="6" t="s">
        <v>29</v>
      </c>
      <c r="D9" s="6" t="s">
        <v>30</v>
      </c>
      <c r="E9" s="6" t="s">
        <v>31</v>
      </c>
      <c r="F9" s="53" t="s">
        <v>32</v>
      </c>
      <c r="G9" s="6" t="s">
        <v>33</v>
      </c>
      <c r="H9" s="6">
        <f t="shared" si="0"/>
        <v>500</v>
      </c>
      <c r="I9" s="6">
        <f t="shared" si="1"/>
        <v>500</v>
      </c>
      <c r="J9" s="5">
        <v>500</v>
      </c>
      <c r="K9" s="6"/>
      <c r="L9" s="6" t="s">
        <v>34</v>
      </c>
      <c r="M9" s="6" t="s">
        <v>18</v>
      </c>
      <c r="N9" s="53" t="s">
        <v>35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</row>
    <row r="10" spans="1:220" s="2" customFormat="1" ht="30" customHeight="1">
      <c r="A10" s="6">
        <v>3</v>
      </c>
      <c r="B10" s="6" t="s">
        <v>36</v>
      </c>
      <c r="C10" s="6" t="s">
        <v>29</v>
      </c>
      <c r="D10" s="6" t="s">
        <v>30</v>
      </c>
      <c r="E10" s="6" t="s">
        <v>31</v>
      </c>
      <c r="F10" s="53"/>
      <c r="G10" s="6" t="s">
        <v>36</v>
      </c>
      <c r="H10" s="6">
        <f t="shared" si="0"/>
        <v>400</v>
      </c>
      <c r="I10" s="6">
        <f t="shared" si="1"/>
        <v>400</v>
      </c>
      <c r="J10" s="6">
        <v>400</v>
      </c>
      <c r="K10" s="6"/>
      <c r="L10" s="6" t="s">
        <v>34</v>
      </c>
      <c r="M10" s="6" t="s">
        <v>18</v>
      </c>
      <c r="N10" s="5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</row>
    <row r="11" spans="1:220" s="2" customFormat="1" ht="30" customHeight="1">
      <c r="A11" s="6">
        <v>4</v>
      </c>
      <c r="B11" s="6" t="s">
        <v>37</v>
      </c>
      <c r="C11" s="6" t="s">
        <v>29</v>
      </c>
      <c r="D11" s="6" t="s">
        <v>30</v>
      </c>
      <c r="E11" s="6" t="s">
        <v>31</v>
      </c>
      <c r="F11" s="53"/>
      <c r="G11" s="6" t="s">
        <v>37</v>
      </c>
      <c r="H11" s="6">
        <f t="shared" si="0"/>
        <v>15</v>
      </c>
      <c r="I11" s="6">
        <f t="shared" si="1"/>
        <v>15</v>
      </c>
      <c r="J11" s="6">
        <v>15</v>
      </c>
      <c r="K11" s="6"/>
      <c r="L11" s="6" t="s">
        <v>34</v>
      </c>
      <c r="M11" s="6" t="s">
        <v>18</v>
      </c>
      <c r="N11" s="5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</row>
    <row r="12" spans="1:220" s="2" customFormat="1" ht="30" customHeight="1">
      <c r="A12" s="6">
        <v>5</v>
      </c>
      <c r="B12" s="6" t="s">
        <v>38</v>
      </c>
      <c r="C12" s="6" t="s">
        <v>29</v>
      </c>
      <c r="D12" s="6" t="s">
        <v>30</v>
      </c>
      <c r="E12" s="6" t="s">
        <v>31</v>
      </c>
      <c r="F12" s="53"/>
      <c r="G12" s="6" t="s">
        <v>38</v>
      </c>
      <c r="H12" s="6">
        <f t="shared" si="0"/>
        <v>30</v>
      </c>
      <c r="I12" s="6">
        <f t="shared" si="1"/>
        <v>30</v>
      </c>
      <c r="J12" s="6">
        <v>30</v>
      </c>
      <c r="K12" s="6"/>
      <c r="L12" s="6" t="s">
        <v>34</v>
      </c>
      <c r="M12" s="6" t="s">
        <v>18</v>
      </c>
      <c r="N12" s="5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</row>
    <row r="13" spans="1:220" s="2" customFormat="1" ht="30" customHeight="1">
      <c r="A13" s="6">
        <v>6</v>
      </c>
      <c r="B13" s="6" t="s">
        <v>39</v>
      </c>
      <c r="C13" s="6" t="s">
        <v>29</v>
      </c>
      <c r="D13" s="6" t="s">
        <v>30</v>
      </c>
      <c r="E13" s="6" t="s">
        <v>31</v>
      </c>
      <c r="F13" s="53"/>
      <c r="G13" s="6" t="s">
        <v>39</v>
      </c>
      <c r="H13" s="6">
        <f t="shared" si="0"/>
        <v>76.34</v>
      </c>
      <c r="I13" s="6">
        <f t="shared" si="1"/>
        <v>76.34</v>
      </c>
      <c r="J13" s="6">
        <v>76.34</v>
      </c>
      <c r="K13" s="6"/>
      <c r="L13" s="6" t="s">
        <v>34</v>
      </c>
      <c r="M13" s="6" t="s">
        <v>18</v>
      </c>
      <c r="N13" s="6" t="s">
        <v>40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</row>
    <row r="14" spans="1:220" s="2" customFormat="1" ht="30" customHeight="1">
      <c r="A14" s="6">
        <v>7</v>
      </c>
      <c r="B14" s="6" t="s">
        <v>41</v>
      </c>
      <c r="C14" s="6" t="s">
        <v>29</v>
      </c>
      <c r="D14" s="6" t="s">
        <v>30</v>
      </c>
      <c r="E14" s="6" t="s">
        <v>31</v>
      </c>
      <c r="F14" s="53"/>
      <c r="G14" s="6" t="s">
        <v>42</v>
      </c>
      <c r="H14" s="6">
        <f t="shared" si="0"/>
        <v>34</v>
      </c>
      <c r="I14" s="6">
        <f t="shared" si="1"/>
        <v>34</v>
      </c>
      <c r="J14" s="6">
        <v>34</v>
      </c>
      <c r="K14" s="6"/>
      <c r="L14" s="6" t="s">
        <v>34</v>
      </c>
      <c r="M14" s="6" t="s">
        <v>18</v>
      </c>
      <c r="N14" s="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</row>
    <row r="15" spans="1:220" s="2" customFormat="1" ht="30" customHeight="1">
      <c r="A15" s="6">
        <v>8</v>
      </c>
      <c r="B15" s="6" t="s">
        <v>43</v>
      </c>
      <c r="C15" s="6" t="s">
        <v>29</v>
      </c>
      <c r="D15" s="6" t="s">
        <v>30</v>
      </c>
      <c r="E15" s="6" t="s">
        <v>31</v>
      </c>
      <c r="F15" s="53"/>
      <c r="G15" s="6" t="s">
        <v>44</v>
      </c>
      <c r="H15" s="6">
        <f t="shared" si="0"/>
        <v>35</v>
      </c>
      <c r="I15" s="6">
        <f t="shared" si="1"/>
        <v>35</v>
      </c>
      <c r="J15" s="6">
        <v>35</v>
      </c>
      <c r="K15" s="6"/>
      <c r="L15" s="6" t="s">
        <v>45</v>
      </c>
      <c r="M15" s="6" t="s">
        <v>18</v>
      </c>
      <c r="N15" s="6" t="s">
        <v>46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</row>
    <row r="16" spans="1:220" s="2" customFormat="1" ht="30" customHeight="1">
      <c r="A16" s="6">
        <v>9</v>
      </c>
      <c r="B16" s="6" t="s">
        <v>47</v>
      </c>
      <c r="C16" s="6" t="s">
        <v>29</v>
      </c>
      <c r="D16" s="6" t="s">
        <v>30</v>
      </c>
      <c r="E16" s="6" t="s">
        <v>31</v>
      </c>
      <c r="F16" s="53"/>
      <c r="G16" s="6" t="s">
        <v>47</v>
      </c>
      <c r="H16" s="6">
        <f t="shared" si="0"/>
        <v>2</v>
      </c>
      <c r="I16" s="6">
        <f t="shared" si="1"/>
        <v>2</v>
      </c>
      <c r="J16" s="6">
        <v>2</v>
      </c>
      <c r="K16" s="6"/>
      <c r="L16" s="6" t="s">
        <v>48</v>
      </c>
      <c r="M16" s="6" t="s">
        <v>18</v>
      </c>
      <c r="N16" s="6" t="s">
        <v>47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</row>
    <row r="17" spans="1:220" s="2" customFormat="1" ht="45" customHeight="1">
      <c r="A17" s="6">
        <v>10</v>
      </c>
      <c r="B17" s="6" t="s">
        <v>49</v>
      </c>
      <c r="C17" s="6" t="s">
        <v>29</v>
      </c>
      <c r="D17" s="6" t="s">
        <v>30</v>
      </c>
      <c r="E17" s="6" t="s">
        <v>31</v>
      </c>
      <c r="F17" s="53"/>
      <c r="G17" s="6" t="s">
        <v>50</v>
      </c>
      <c r="H17" s="6">
        <f t="shared" si="0"/>
        <v>1560</v>
      </c>
      <c r="I17" s="6">
        <f t="shared" si="1"/>
        <v>1560</v>
      </c>
      <c r="J17" s="5">
        <v>1560</v>
      </c>
      <c r="K17" s="6"/>
      <c r="L17" s="6" t="s">
        <v>51</v>
      </c>
      <c r="M17" s="6" t="s">
        <v>18</v>
      </c>
      <c r="N17" s="6" t="s">
        <v>52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</row>
    <row r="18" spans="1:219" s="1" customFormat="1" ht="114" customHeight="1">
      <c r="A18" s="6">
        <v>11</v>
      </c>
      <c r="B18" s="6" t="s">
        <v>53</v>
      </c>
      <c r="C18" s="6" t="s">
        <v>29</v>
      </c>
      <c r="D18" s="6" t="s">
        <v>30</v>
      </c>
      <c r="E18" s="6" t="s">
        <v>31</v>
      </c>
      <c r="F18" s="6" t="s">
        <v>448</v>
      </c>
      <c r="G18" s="6" t="s">
        <v>54</v>
      </c>
      <c r="H18" s="6">
        <f t="shared" si="0"/>
        <v>211.0938</v>
      </c>
      <c r="I18" s="6">
        <f t="shared" si="1"/>
        <v>211.0938</v>
      </c>
      <c r="J18" s="6">
        <v>211.0938</v>
      </c>
      <c r="K18" s="6"/>
      <c r="L18" s="6" t="s">
        <v>25</v>
      </c>
      <c r="M18" s="6" t="s">
        <v>55</v>
      </c>
      <c r="N18" s="6" t="s">
        <v>56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</row>
    <row r="19" spans="1:219" s="1" customFormat="1" ht="51" customHeight="1">
      <c r="A19" s="6">
        <v>12</v>
      </c>
      <c r="B19" s="6" t="s">
        <v>57</v>
      </c>
      <c r="C19" s="6" t="s">
        <v>29</v>
      </c>
      <c r="D19" s="6" t="s">
        <v>30</v>
      </c>
      <c r="E19" s="6" t="s">
        <v>31</v>
      </c>
      <c r="F19" s="6" t="s">
        <v>58</v>
      </c>
      <c r="G19" s="6" t="s">
        <v>59</v>
      </c>
      <c r="H19" s="6">
        <f t="shared" si="0"/>
        <v>25.8125</v>
      </c>
      <c r="I19" s="6">
        <f t="shared" si="1"/>
        <v>25.8125</v>
      </c>
      <c r="J19" s="6">
        <v>25.8125</v>
      </c>
      <c r="K19" s="6"/>
      <c r="L19" s="6" t="s">
        <v>48</v>
      </c>
      <c r="M19" s="6" t="s">
        <v>18</v>
      </c>
      <c r="N19" s="6" t="s"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</row>
    <row r="20" spans="1:219" s="1" customFormat="1" ht="72.75" customHeight="1">
      <c r="A20" s="6">
        <v>13</v>
      </c>
      <c r="B20" s="6" t="s">
        <v>61</v>
      </c>
      <c r="C20" s="6" t="s">
        <v>29</v>
      </c>
      <c r="D20" s="6" t="s">
        <v>30</v>
      </c>
      <c r="E20" s="6" t="s">
        <v>31</v>
      </c>
      <c r="F20" s="6" t="s">
        <v>62</v>
      </c>
      <c r="G20" s="6" t="s">
        <v>63</v>
      </c>
      <c r="H20" s="6">
        <f t="shared" si="0"/>
        <v>15</v>
      </c>
      <c r="I20" s="6">
        <f t="shared" si="1"/>
        <v>15</v>
      </c>
      <c r="J20" s="6">
        <v>15</v>
      </c>
      <c r="K20" s="6"/>
      <c r="L20" s="6" t="s">
        <v>48</v>
      </c>
      <c r="M20" s="6" t="s">
        <v>18</v>
      </c>
      <c r="N20" s="6" t="s">
        <v>64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</row>
    <row r="21" spans="1:219" s="1" customFormat="1" ht="51" customHeight="1">
      <c r="A21" s="6">
        <v>14</v>
      </c>
      <c r="B21" s="6" t="s">
        <v>65</v>
      </c>
      <c r="C21" s="6" t="s">
        <v>29</v>
      </c>
      <c r="D21" s="6" t="s">
        <v>30</v>
      </c>
      <c r="E21" s="6" t="s">
        <v>31</v>
      </c>
      <c r="F21" s="6" t="s">
        <v>66</v>
      </c>
      <c r="G21" s="6" t="s">
        <v>67</v>
      </c>
      <c r="H21" s="6">
        <f t="shared" si="0"/>
        <v>94.73</v>
      </c>
      <c r="I21" s="6">
        <f t="shared" si="1"/>
        <v>94.73</v>
      </c>
      <c r="J21" s="6">
        <v>94.73</v>
      </c>
      <c r="K21" s="6"/>
      <c r="L21" s="6" t="s">
        <v>48</v>
      </c>
      <c r="M21" s="6" t="s">
        <v>18</v>
      </c>
      <c r="N21" s="6" t="s">
        <v>68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</row>
    <row r="22" spans="1:219" s="1" customFormat="1" ht="30" customHeight="1">
      <c r="A22" s="6">
        <v>15</v>
      </c>
      <c r="B22" s="6" t="s">
        <v>69</v>
      </c>
      <c r="C22" s="6" t="s">
        <v>29</v>
      </c>
      <c r="D22" s="6" t="s">
        <v>30</v>
      </c>
      <c r="E22" s="6" t="s">
        <v>31</v>
      </c>
      <c r="F22" s="6" t="s">
        <v>58</v>
      </c>
      <c r="G22" s="6" t="s">
        <v>70</v>
      </c>
      <c r="H22" s="6">
        <f t="shared" si="0"/>
        <v>102</v>
      </c>
      <c r="I22" s="6">
        <f t="shared" si="1"/>
        <v>102</v>
      </c>
      <c r="J22" s="6">
        <v>102</v>
      </c>
      <c r="K22" s="6"/>
      <c r="L22" s="6" t="s">
        <v>48</v>
      </c>
      <c r="M22" s="6" t="s">
        <v>18</v>
      </c>
      <c r="N22" s="6" t="s">
        <v>71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</row>
    <row r="23" spans="1:219" s="1" customFormat="1" ht="42" customHeight="1">
      <c r="A23" s="6">
        <v>16</v>
      </c>
      <c r="B23" s="6" t="s">
        <v>72</v>
      </c>
      <c r="C23" s="6" t="s">
        <v>29</v>
      </c>
      <c r="D23" s="6" t="s">
        <v>30</v>
      </c>
      <c r="E23" s="6" t="s">
        <v>31</v>
      </c>
      <c r="F23" s="6" t="s">
        <v>62</v>
      </c>
      <c r="G23" s="6" t="s">
        <v>73</v>
      </c>
      <c r="H23" s="6">
        <f t="shared" si="0"/>
        <v>15</v>
      </c>
      <c r="I23" s="6">
        <f t="shared" si="1"/>
        <v>15</v>
      </c>
      <c r="J23" s="6">
        <v>15</v>
      </c>
      <c r="K23" s="6"/>
      <c r="L23" s="6" t="s">
        <v>48</v>
      </c>
      <c r="M23" s="6" t="s">
        <v>18</v>
      </c>
      <c r="N23" s="6" t="s">
        <v>74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</row>
    <row r="24" spans="1:220" s="2" customFormat="1" ht="24.75" customHeight="1">
      <c r="A24" s="52" t="s">
        <v>75</v>
      </c>
      <c r="B24" s="52"/>
      <c r="C24" s="52"/>
      <c r="D24" s="52"/>
      <c r="E24" s="52"/>
      <c r="F24" s="52"/>
      <c r="G24" s="52"/>
      <c r="H24" s="5">
        <f>SUM(H25:H26)</f>
        <v>161</v>
      </c>
      <c r="I24" s="5">
        <f>SUM(I25:I26)</f>
        <v>161</v>
      </c>
      <c r="J24" s="5">
        <f>SUM(J25:J26)</f>
        <v>161</v>
      </c>
      <c r="K24" s="5">
        <f>SUM(K25:K26)</f>
        <v>0</v>
      </c>
      <c r="L24" s="6"/>
      <c r="M24" s="5"/>
      <c r="N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14" s="7" customFormat="1" ht="39" customHeight="1">
      <c r="A25" s="6">
        <v>17</v>
      </c>
      <c r="B25" s="6" t="s">
        <v>76</v>
      </c>
      <c r="C25" s="6" t="s">
        <v>29</v>
      </c>
      <c r="D25" s="6" t="s">
        <v>77</v>
      </c>
      <c r="E25" s="6" t="s">
        <v>78</v>
      </c>
      <c r="F25" s="6" t="s">
        <v>79</v>
      </c>
      <c r="G25" s="6" t="s">
        <v>80</v>
      </c>
      <c r="H25" s="6">
        <f aca="true" t="shared" si="2" ref="H25:H39">I25</f>
        <v>70</v>
      </c>
      <c r="I25" s="6">
        <f aca="true" t="shared" si="3" ref="I25:I39">J25+K25</f>
        <v>70</v>
      </c>
      <c r="J25" s="6">
        <v>70</v>
      </c>
      <c r="K25" s="6"/>
      <c r="L25" s="29" t="s">
        <v>45</v>
      </c>
      <c r="M25" s="6" t="s">
        <v>18</v>
      </c>
      <c r="N25" s="6" t="s">
        <v>81</v>
      </c>
    </row>
    <row r="26" spans="1:14" s="7" customFormat="1" ht="39.75" customHeight="1">
      <c r="A26" s="6">
        <v>18</v>
      </c>
      <c r="B26" s="6" t="s">
        <v>82</v>
      </c>
      <c r="C26" s="6" t="s">
        <v>29</v>
      </c>
      <c r="D26" s="6" t="s">
        <v>77</v>
      </c>
      <c r="E26" s="6" t="s">
        <v>78</v>
      </c>
      <c r="F26" s="6" t="s">
        <v>79</v>
      </c>
      <c r="G26" s="6" t="s">
        <v>83</v>
      </c>
      <c r="H26" s="6">
        <f t="shared" si="2"/>
        <v>91</v>
      </c>
      <c r="I26" s="6">
        <f t="shared" si="3"/>
        <v>91</v>
      </c>
      <c r="J26" s="6">
        <v>91</v>
      </c>
      <c r="K26" s="6"/>
      <c r="L26" s="29" t="s">
        <v>45</v>
      </c>
      <c r="M26" s="6" t="s">
        <v>84</v>
      </c>
      <c r="N26" s="6" t="s">
        <v>85</v>
      </c>
    </row>
    <row r="27" spans="1:220" s="2" customFormat="1" ht="22.5" customHeight="1">
      <c r="A27" s="52" t="s">
        <v>86</v>
      </c>
      <c r="B27" s="52"/>
      <c r="C27" s="52"/>
      <c r="D27" s="52"/>
      <c r="E27" s="52"/>
      <c r="F27" s="52"/>
      <c r="G27" s="52"/>
      <c r="H27" s="5">
        <f>SUM(H28:H59)</f>
        <v>20082.198429999997</v>
      </c>
      <c r="I27" s="5">
        <f>SUM(I28:I59)</f>
        <v>20082.198429999997</v>
      </c>
      <c r="J27" s="5">
        <f>SUM(J28:J59)</f>
        <v>13241.89843</v>
      </c>
      <c r="K27" s="5">
        <f>SUM(K28:K59)</f>
        <v>6840.3</v>
      </c>
      <c r="L27" s="6"/>
      <c r="M27" s="5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14" s="7" customFormat="1" ht="30" customHeight="1">
      <c r="A28" s="6">
        <v>19</v>
      </c>
      <c r="B28" s="6" t="s">
        <v>87</v>
      </c>
      <c r="C28" s="6" t="s">
        <v>29</v>
      </c>
      <c r="D28" s="6" t="s">
        <v>88</v>
      </c>
      <c r="E28" s="6" t="s">
        <v>89</v>
      </c>
      <c r="F28" s="6" t="s">
        <v>90</v>
      </c>
      <c r="G28" s="6" t="s">
        <v>91</v>
      </c>
      <c r="H28" s="6">
        <f t="shared" si="2"/>
        <v>16</v>
      </c>
      <c r="I28" s="6">
        <f t="shared" si="3"/>
        <v>16</v>
      </c>
      <c r="J28" s="6">
        <v>16</v>
      </c>
      <c r="K28" s="6"/>
      <c r="L28" s="6" t="s">
        <v>34</v>
      </c>
      <c r="M28" s="6" t="s">
        <v>18</v>
      </c>
      <c r="N28" s="6" t="s">
        <v>92</v>
      </c>
    </row>
    <row r="29" spans="1:14" s="7" customFormat="1" ht="39.75" customHeight="1">
      <c r="A29" s="6">
        <v>20</v>
      </c>
      <c r="B29" s="6" t="s">
        <v>93</v>
      </c>
      <c r="C29" s="6" t="s">
        <v>29</v>
      </c>
      <c r="D29" s="6" t="s">
        <v>88</v>
      </c>
      <c r="E29" s="6" t="s">
        <v>89</v>
      </c>
      <c r="F29" s="6" t="s">
        <v>94</v>
      </c>
      <c r="G29" s="6" t="s">
        <v>95</v>
      </c>
      <c r="H29" s="6">
        <f t="shared" si="2"/>
        <v>10</v>
      </c>
      <c r="I29" s="6">
        <f t="shared" si="3"/>
        <v>10</v>
      </c>
      <c r="J29" s="6">
        <v>10</v>
      </c>
      <c r="K29" s="6"/>
      <c r="L29" s="6" t="s">
        <v>34</v>
      </c>
      <c r="M29" s="6" t="s">
        <v>18</v>
      </c>
      <c r="N29" s="6" t="s">
        <v>96</v>
      </c>
    </row>
    <row r="30" spans="1:14" s="7" customFormat="1" ht="49.5" customHeight="1">
      <c r="A30" s="6">
        <v>21</v>
      </c>
      <c r="B30" s="6" t="s">
        <v>97</v>
      </c>
      <c r="C30" s="6" t="s">
        <v>29</v>
      </c>
      <c r="D30" s="6" t="s">
        <v>98</v>
      </c>
      <c r="E30" s="6" t="s">
        <v>99</v>
      </c>
      <c r="F30" s="6" t="s">
        <v>100</v>
      </c>
      <c r="G30" s="6" t="s">
        <v>101</v>
      </c>
      <c r="H30" s="6">
        <f t="shared" si="2"/>
        <v>10</v>
      </c>
      <c r="I30" s="6">
        <f t="shared" si="3"/>
        <v>10</v>
      </c>
      <c r="J30" s="6">
        <v>10</v>
      </c>
      <c r="K30" s="6"/>
      <c r="L30" s="6" t="s">
        <v>34</v>
      </c>
      <c r="M30" s="6" t="s">
        <v>102</v>
      </c>
      <c r="N30" s="6" t="s">
        <v>103</v>
      </c>
    </row>
    <row r="31" spans="1:14" s="7" customFormat="1" ht="31.5" customHeight="1">
      <c r="A31" s="6">
        <v>22</v>
      </c>
      <c r="B31" s="6" t="s">
        <v>104</v>
      </c>
      <c r="C31" s="6" t="s">
        <v>29</v>
      </c>
      <c r="D31" s="6" t="s">
        <v>98</v>
      </c>
      <c r="E31" s="6" t="s">
        <v>99</v>
      </c>
      <c r="F31" s="6" t="s">
        <v>105</v>
      </c>
      <c r="G31" s="6" t="s">
        <v>106</v>
      </c>
      <c r="H31" s="6">
        <f t="shared" si="2"/>
        <v>1598</v>
      </c>
      <c r="I31" s="6">
        <f t="shared" si="3"/>
        <v>1598</v>
      </c>
      <c r="J31" s="6">
        <v>1598</v>
      </c>
      <c r="K31" s="6"/>
      <c r="L31" s="29" t="s">
        <v>45</v>
      </c>
      <c r="M31" s="6" t="s">
        <v>18</v>
      </c>
      <c r="N31" s="6" t="s">
        <v>107</v>
      </c>
    </row>
    <row r="32" spans="1:14" s="7" customFormat="1" ht="72.75" customHeight="1">
      <c r="A32" s="6">
        <v>23</v>
      </c>
      <c r="B32" s="6" t="s">
        <v>108</v>
      </c>
      <c r="C32" s="6" t="s">
        <v>29</v>
      </c>
      <c r="D32" s="6" t="s">
        <v>98</v>
      </c>
      <c r="E32" s="6" t="s">
        <v>99</v>
      </c>
      <c r="F32" s="6" t="s">
        <v>32</v>
      </c>
      <c r="G32" s="6" t="s">
        <v>109</v>
      </c>
      <c r="H32" s="6">
        <f t="shared" si="2"/>
        <v>1372.235</v>
      </c>
      <c r="I32" s="6">
        <f t="shared" si="3"/>
        <v>1372.235</v>
      </c>
      <c r="J32" s="6">
        <v>1372.235</v>
      </c>
      <c r="K32" s="6"/>
      <c r="L32" s="6" t="s">
        <v>110</v>
      </c>
      <c r="M32" s="6" t="s">
        <v>18</v>
      </c>
      <c r="N32" s="6" t="s">
        <v>111</v>
      </c>
    </row>
    <row r="33" spans="1:14" s="7" customFormat="1" ht="72" customHeight="1">
      <c r="A33" s="6">
        <v>24</v>
      </c>
      <c r="B33" s="6" t="s">
        <v>112</v>
      </c>
      <c r="C33" s="6" t="s">
        <v>29</v>
      </c>
      <c r="D33" s="6" t="s">
        <v>98</v>
      </c>
      <c r="E33" s="10" t="s">
        <v>99</v>
      </c>
      <c r="F33" s="10" t="s">
        <v>113</v>
      </c>
      <c r="G33" s="6" t="s">
        <v>114</v>
      </c>
      <c r="H33" s="6">
        <f t="shared" si="2"/>
        <v>1.22</v>
      </c>
      <c r="I33" s="6">
        <f t="shared" si="3"/>
        <v>1.22</v>
      </c>
      <c r="J33" s="10">
        <v>1.22</v>
      </c>
      <c r="K33" s="10"/>
      <c r="L33" s="6" t="s">
        <v>115</v>
      </c>
      <c r="M33" s="6" t="s">
        <v>18</v>
      </c>
      <c r="N33" s="6" t="s">
        <v>116</v>
      </c>
    </row>
    <row r="34" spans="1:14" s="7" customFormat="1" ht="60" customHeight="1">
      <c r="A34" s="6">
        <v>25</v>
      </c>
      <c r="B34" s="6" t="s">
        <v>117</v>
      </c>
      <c r="C34" s="6" t="s">
        <v>29</v>
      </c>
      <c r="D34" s="6" t="s">
        <v>118</v>
      </c>
      <c r="E34" s="6" t="s">
        <v>119</v>
      </c>
      <c r="F34" s="6" t="s">
        <v>32</v>
      </c>
      <c r="G34" s="6" t="s">
        <v>120</v>
      </c>
      <c r="H34" s="6">
        <f t="shared" si="2"/>
        <v>931.54343</v>
      </c>
      <c r="I34" s="6">
        <f t="shared" si="3"/>
        <v>931.54343</v>
      </c>
      <c r="J34" s="6">
        <v>931.54343</v>
      </c>
      <c r="K34" s="6"/>
      <c r="L34" s="29" t="s">
        <v>449</v>
      </c>
      <c r="M34" s="6" t="s">
        <v>18</v>
      </c>
      <c r="N34" s="6" t="s">
        <v>121</v>
      </c>
    </row>
    <row r="35" spans="1:14" s="7" customFormat="1" ht="52.5" customHeight="1">
      <c r="A35" s="6">
        <v>26</v>
      </c>
      <c r="B35" s="6" t="s">
        <v>122</v>
      </c>
      <c r="C35" s="6" t="s">
        <v>29</v>
      </c>
      <c r="D35" s="6" t="s">
        <v>118</v>
      </c>
      <c r="E35" s="6" t="s">
        <v>123</v>
      </c>
      <c r="F35" s="6" t="s">
        <v>32</v>
      </c>
      <c r="G35" s="6" t="s">
        <v>124</v>
      </c>
      <c r="H35" s="6">
        <f t="shared" si="2"/>
        <v>1531</v>
      </c>
      <c r="I35" s="6">
        <f t="shared" si="3"/>
        <v>1531</v>
      </c>
      <c r="J35" s="6">
        <v>1531</v>
      </c>
      <c r="K35" s="6"/>
      <c r="L35" s="29" t="s">
        <v>450</v>
      </c>
      <c r="M35" s="6" t="s">
        <v>18</v>
      </c>
      <c r="N35" s="6" t="s">
        <v>125</v>
      </c>
    </row>
    <row r="36" spans="1:219" s="7" customFormat="1" ht="33" customHeight="1">
      <c r="A36" s="6">
        <v>27</v>
      </c>
      <c r="B36" s="6" t="s">
        <v>126</v>
      </c>
      <c r="C36" s="6" t="s">
        <v>29</v>
      </c>
      <c r="D36" s="6" t="s">
        <v>77</v>
      </c>
      <c r="E36" s="6" t="s">
        <v>78</v>
      </c>
      <c r="F36" s="6" t="s">
        <v>77</v>
      </c>
      <c r="G36" s="6" t="s">
        <v>127</v>
      </c>
      <c r="H36" s="6">
        <f t="shared" si="2"/>
        <v>56.5</v>
      </c>
      <c r="I36" s="6">
        <f t="shared" si="3"/>
        <v>56.5</v>
      </c>
      <c r="J36" s="6">
        <v>56.5</v>
      </c>
      <c r="K36" s="6"/>
      <c r="L36" s="29" t="s">
        <v>45</v>
      </c>
      <c r="M36" s="6" t="s">
        <v>18</v>
      </c>
      <c r="N36" s="6" t="s">
        <v>128</v>
      </c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</row>
    <row r="37" spans="1:14" s="12" customFormat="1" ht="84" customHeight="1">
      <c r="A37" s="6">
        <v>28</v>
      </c>
      <c r="B37" s="6" t="s">
        <v>129</v>
      </c>
      <c r="C37" s="6" t="s">
        <v>20</v>
      </c>
      <c r="D37" s="6" t="s">
        <v>130</v>
      </c>
      <c r="E37" s="6" t="s">
        <v>123</v>
      </c>
      <c r="F37" s="6" t="s">
        <v>131</v>
      </c>
      <c r="G37" s="6" t="s">
        <v>132</v>
      </c>
      <c r="H37" s="6">
        <f t="shared" si="2"/>
        <v>1750</v>
      </c>
      <c r="I37" s="6">
        <f t="shared" si="3"/>
        <v>1750</v>
      </c>
      <c r="J37" s="6">
        <v>1750</v>
      </c>
      <c r="K37" s="6"/>
      <c r="L37" s="6" t="s">
        <v>34</v>
      </c>
      <c r="M37" s="6" t="s">
        <v>18</v>
      </c>
      <c r="N37" s="6" t="s">
        <v>133</v>
      </c>
    </row>
    <row r="38" spans="1:14" s="7" customFormat="1" ht="84.75" customHeight="1">
      <c r="A38" s="6">
        <v>29</v>
      </c>
      <c r="B38" s="6" t="s">
        <v>451</v>
      </c>
      <c r="C38" s="6" t="s">
        <v>29</v>
      </c>
      <c r="D38" s="6" t="s">
        <v>134</v>
      </c>
      <c r="E38" s="6" t="s">
        <v>135</v>
      </c>
      <c r="F38" s="53" t="s">
        <v>136</v>
      </c>
      <c r="G38" s="53" t="s">
        <v>137</v>
      </c>
      <c r="H38" s="6">
        <f t="shared" si="2"/>
        <v>10500</v>
      </c>
      <c r="I38" s="6">
        <f t="shared" si="3"/>
        <v>10500</v>
      </c>
      <c r="J38" s="5">
        <v>3700</v>
      </c>
      <c r="K38" s="6">
        <v>6800</v>
      </c>
      <c r="L38" s="29" t="s">
        <v>452</v>
      </c>
      <c r="M38" s="13" t="s">
        <v>138</v>
      </c>
      <c r="N38" s="53" t="s">
        <v>139</v>
      </c>
    </row>
    <row r="39" spans="1:14" s="7" customFormat="1" ht="33" customHeight="1">
      <c r="A39" s="6">
        <v>30</v>
      </c>
      <c r="B39" s="6" t="s">
        <v>140</v>
      </c>
      <c r="C39" s="6" t="s">
        <v>29</v>
      </c>
      <c r="D39" s="6" t="s">
        <v>134</v>
      </c>
      <c r="E39" s="6" t="s">
        <v>135</v>
      </c>
      <c r="F39" s="54"/>
      <c r="G39" s="54"/>
      <c r="H39" s="6">
        <f t="shared" si="2"/>
        <v>490</v>
      </c>
      <c r="I39" s="6">
        <f t="shared" si="3"/>
        <v>490</v>
      </c>
      <c r="J39" s="6">
        <v>490</v>
      </c>
      <c r="K39" s="6"/>
      <c r="L39" s="6" t="s">
        <v>34</v>
      </c>
      <c r="M39" s="13" t="s">
        <v>138</v>
      </c>
      <c r="N39" s="53"/>
    </row>
    <row r="40" spans="1:14" s="7" customFormat="1" ht="54.75" customHeight="1">
      <c r="A40" s="6">
        <v>31</v>
      </c>
      <c r="B40" s="6" t="s">
        <v>141</v>
      </c>
      <c r="C40" s="6" t="s">
        <v>29</v>
      </c>
      <c r="D40" s="6" t="s">
        <v>142</v>
      </c>
      <c r="E40" s="6" t="s">
        <v>143</v>
      </c>
      <c r="F40" s="6" t="s">
        <v>144</v>
      </c>
      <c r="G40" s="6" t="s">
        <v>145</v>
      </c>
      <c r="H40" s="6">
        <v>90</v>
      </c>
      <c r="I40" s="6">
        <v>90</v>
      </c>
      <c r="J40" s="6">
        <v>50</v>
      </c>
      <c r="K40" s="6">
        <v>40</v>
      </c>
      <c r="L40" s="29" t="s">
        <v>146</v>
      </c>
      <c r="M40" s="6" t="s">
        <v>18</v>
      </c>
      <c r="N40" s="6" t="s">
        <v>147</v>
      </c>
    </row>
    <row r="41" spans="1:14" s="7" customFormat="1" ht="39.75" customHeight="1">
      <c r="A41" s="53">
        <v>32</v>
      </c>
      <c r="B41" s="6" t="s">
        <v>148</v>
      </c>
      <c r="C41" s="6" t="s">
        <v>29</v>
      </c>
      <c r="D41" s="53" t="s">
        <v>149</v>
      </c>
      <c r="E41" s="15" t="s">
        <v>150</v>
      </c>
      <c r="F41" s="6" t="s">
        <v>151</v>
      </c>
      <c r="G41" s="53" t="s">
        <v>152</v>
      </c>
      <c r="H41" s="53">
        <f aca="true" t="shared" si="4" ref="H41:H59">I41</f>
        <v>40.3</v>
      </c>
      <c r="I41" s="53">
        <f aca="true" t="shared" si="5" ref="I41:I59">J41+K41</f>
        <v>40.3</v>
      </c>
      <c r="J41" s="53">
        <v>40</v>
      </c>
      <c r="K41" s="53">
        <v>0.3</v>
      </c>
      <c r="L41" s="51" t="s">
        <v>153</v>
      </c>
      <c r="M41" s="6" t="s">
        <v>18</v>
      </c>
      <c r="N41" s="53" t="s">
        <v>154</v>
      </c>
    </row>
    <row r="42" spans="1:14" s="7" customFormat="1" ht="39.75" customHeight="1">
      <c r="A42" s="53"/>
      <c r="B42" s="6" t="s">
        <v>155</v>
      </c>
      <c r="C42" s="6" t="s">
        <v>29</v>
      </c>
      <c r="D42" s="53"/>
      <c r="E42" s="15" t="s">
        <v>150</v>
      </c>
      <c r="F42" s="6" t="s">
        <v>156</v>
      </c>
      <c r="G42" s="53"/>
      <c r="H42" s="53"/>
      <c r="I42" s="53"/>
      <c r="J42" s="53"/>
      <c r="K42" s="53"/>
      <c r="L42" s="51"/>
      <c r="M42" s="6" t="s">
        <v>18</v>
      </c>
      <c r="N42" s="53"/>
    </row>
    <row r="43" spans="1:14" s="7" customFormat="1" ht="42" customHeight="1">
      <c r="A43" s="6">
        <v>33</v>
      </c>
      <c r="B43" s="6" t="s">
        <v>157</v>
      </c>
      <c r="C43" s="6" t="s">
        <v>29</v>
      </c>
      <c r="D43" s="15" t="s">
        <v>149</v>
      </c>
      <c r="E43" s="15" t="s">
        <v>150</v>
      </c>
      <c r="F43" s="6" t="s">
        <v>158</v>
      </c>
      <c r="G43" s="6" t="s">
        <v>159</v>
      </c>
      <c r="H43" s="6">
        <f t="shared" si="4"/>
        <v>10</v>
      </c>
      <c r="I43" s="6">
        <f t="shared" si="5"/>
        <v>10</v>
      </c>
      <c r="J43" s="6">
        <v>10</v>
      </c>
      <c r="K43" s="6"/>
      <c r="L43" s="31" t="s">
        <v>45</v>
      </c>
      <c r="M43" s="6" t="s">
        <v>18</v>
      </c>
      <c r="N43" s="6" t="s">
        <v>160</v>
      </c>
    </row>
    <row r="44" spans="1:14" s="7" customFormat="1" ht="39" customHeight="1">
      <c r="A44" s="6">
        <v>34</v>
      </c>
      <c r="B44" s="11" t="s">
        <v>161</v>
      </c>
      <c r="C44" s="11" t="s">
        <v>29</v>
      </c>
      <c r="D44" s="11" t="s">
        <v>162</v>
      </c>
      <c r="E44" s="11" t="s">
        <v>163</v>
      </c>
      <c r="F44" s="11" t="s">
        <v>164</v>
      </c>
      <c r="G44" s="11" t="s">
        <v>165</v>
      </c>
      <c r="H44" s="11">
        <f t="shared" si="4"/>
        <v>530</v>
      </c>
      <c r="I44" s="11">
        <f t="shared" si="5"/>
        <v>530</v>
      </c>
      <c r="J44" s="11">
        <v>530</v>
      </c>
      <c r="K44" s="11"/>
      <c r="L44" s="32" t="s">
        <v>45</v>
      </c>
      <c r="M44" s="11" t="s">
        <v>18</v>
      </c>
      <c r="N44" s="11" t="s">
        <v>166</v>
      </c>
    </row>
    <row r="45" spans="1:14" s="7" customFormat="1" ht="39" customHeight="1">
      <c r="A45" s="6">
        <v>35</v>
      </c>
      <c r="B45" s="6" t="s">
        <v>167</v>
      </c>
      <c r="C45" s="6" t="s">
        <v>29</v>
      </c>
      <c r="D45" s="6" t="s">
        <v>168</v>
      </c>
      <c r="E45" s="15" t="s">
        <v>169</v>
      </c>
      <c r="F45" s="6" t="s">
        <v>170</v>
      </c>
      <c r="G45" s="6" t="s">
        <v>171</v>
      </c>
      <c r="H45" s="6">
        <f t="shared" si="4"/>
        <v>56.3</v>
      </c>
      <c r="I45" s="6">
        <f t="shared" si="5"/>
        <v>56.3</v>
      </c>
      <c r="J45" s="6">
        <v>56.3</v>
      </c>
      <c r="K45" s="6"/>
      <c r="L45" s="6" t="s">
        <v>48</v>
      </c>
      <c r="M45" s="6" t="s">
        <v>18</v>
      </c>
      <c r="N45" s="6" t="s">
        <v>172</v>
      </c>
    </row>
    <row r="46" spans="1:14" s="7" customFormat="1" ht="39" customHeight="1">
      <c r="A46" s="6">
        <v>36</v>
      </c>
      <c r="B46" s="6" t="s">
        <v>173</v>
      </c>
      <c r="C46" s="6" t="s">
        <v>29</v>
      </c>
      <c r="D46" s="6" t="s">
        <v>168</v>
      </c>
      <c r="E46" s="15" t="s">
        <v>169</v>
      </c>
      <c r="F46" s="6" t="s">
        <v>170</v>
      </c>
      <c r="G46" s="6" t="s">
        <v>174</v>
      </c>
      <c r="H46" s="6">
        <f t="shared" si="4"/>
        <v>39.7</v>
      </c>
      <c r="I46" s="6">
        <f t="shared" si="5"/>
        <v>39.7</v>
      </c>
      <c r="J46" s="6">
        <v>39.7</v>
      </c>
      <c r="K46" s="6"/>
      <c r="L46" s="6" t="s">
        <v>48</v>
      </c>
      <c r="M46" s="6" t="s">
        <v>18</v>
      </c>
      <c r="N46" s="6" t="s">
        <v>172</v>
      </c>
    </row>
    <row r="47" spans="1:14" s="7" customFormat="1" ht="48" customHeight="1">
      <c r="A47" s="6">
        <v>37</v>
      </c>
      <c r="B47" s="6" t="s">
        <v>175</v>
      </c>
      <c r="C47" s="6" t="s">
        <v>29</v>
      </c>
      <c r="D47" s="6" t="s">
        <v>176</v>
      </c>
      <c r="E47" s="6" t="s">
        <v>177</v>
      </c>
      <c r="F47" s="6" t="s">
        <v>178</v>
      </c>
      <c r="G47" s="6" t="s">
        <v>179</v>
      </c>
      <c r="H47" s="6">
        <f t="shared" si="4"/>
        <v>23.3</v>
      </c>
      <c r="I47" s="6">
        <f t="shared" si="5"/>
        <v>23.3</v>
      </c>
      <c r="J47" s="6">
        <v>23.3</v>
      </c>
      <c r="K47" s="6"/>
      <c r="L47" s="29" t="s">
        <v>45</v>
      </c>
      <c r="M47" s="6" t="s">
        <v>18</v>
      </c>
      <c r="N47" s="6" t="s">
        <v>180</v>
      </c>
    </row>
    <row r="48" spans="1:14" s="7" customFormat="1" ht="48" customHeight="1">
      <c r="A48" s="6">
        <v>38</v>
      </c>
      <c r="B48" s="14" t="s">
        <v>181</v>
      </c>
      <c r="C48" s="16" t="s">
        <v>29</v>
      </c>
      <c r="D48" s="14" t="s">
        <v>176</v>
      </c>
      <c r="E48" s="14" t="s">
        <v>177</v>
      </c>
      <c r="F48" s="17" t="s">
        <v>182</v>
      </c>
      <c r="G48" s="14" t="s">
        <v>183</v>
      </c>
      <c r="H48" s="14">
        <f t="shared" si="4"/>
        <v>10.1</v>
      </c>
      <c r="I48" s="14">
        <f t="shared" si="5"/>
        <v>10.1</v>
      </c>
      <c r="J48" s="14">
        <v>10.1</v>
      </c>
      <c r="K48" s="14"/>
      <c r="L48" s="33" t="s">
        <v>45</v>
      </c>
      <c r="M48" s="14" t="s">
        <v>18</v>
      </c>
      <c r="N48" s="14" t="s">
        <v>184</v>
      </c>
    </row>
    <row r="49" spans="1:220" ht="100.5" customHeight="1">
      <c r="A49" s="6">
        <v>39</v>
      </c>
      <c r="B49" s="6" t="s">
        <v>185</v>
      </c>
      <c r="C49" s="6" t="s">
        <v>29</v>
      </c>
      <c r="D49" s="14" t="s">
        <v>118</v>
      </c>
      <c r="E49" s="14" t="s">
        <v>186</v>
      </c>
      <c r="F49" s="6" t="s">
        <v>187</v>
      </c>
      <c r="G49" s="6" t="s">
        <v>188</v>
      </c>
      <c r="H49" s="6">
        <f t="shared" si="4"/>
        <v>37</v>
      </c>
      <c r="I49" s="6">
        <f t="shared" si="5"/>
        <v>37</v>
      </c>
      <c r="J49" s="6">
        <v>37</v>
      </c>
      <c r="K49" s="6"/>
      <c r="L49" s="6" t="s">
        <v>34</v>
      </c>
      <c r="M49" s="6" t="s">
        <v>18</v>
      </c>
      <c r="N49" s="6" t="s">
        <v>189</v>
      </c>
      <c r="HF49" s="28"/>
      <c r="HG49" s="28"/>
      <c r="HH49" s="28"/>
      <c r="HI49" s="28"/>
      <c r="HJ49" s="28"/>
      <c r="HK49" s="28"/>
      <c r="HL49" s="28"/>
    </row>
    <row r="50" spans="1:220" ht="123" customHeight="1">
      <c r="A50" s="6">
        <v>40</v>
      </c>
      <c r="B50" s="6" t="s">
        <v>190</v>
      </c>
      <c r="C50" s="6" t="s">
        <v>29</v>
      </c>
      <c r="D50" s="6" t="s">
        <v>118</v>
      </c>
      <c r="E50" s="6" t="s">
        <v>186</v>
      </c>
      <c r="F50" s="6" t="s">
        <v>191</v>
      </c>
      <c r="G50" s="6" t="s">
        <v>192</v>
      </c>
      <c r="H50" s="6">
        <f t="shared" si="4"/>
        <v>40</v>
      </c>
      <c r="I50" s="6">
        <f t="shared" si="5"/>
        <v>40</v>
      </c>
      <c r="J50" s="5">
        <v>40</v>
      </c>
      <c r="K50" s="6"/>
      <c r="L50" s="6" t="s">
        <v>34</v>
      </c>
      <c r="M50" s="6" t="s">
        <v>18</v>
      </c>
      <c r="N50" s="6" t="s">
        <v>193</v>
      </c>
      <c r="HF50" s="28"/>
      <c r="HG50" s="28"/>
      <c r="HH50" s="28"/>
      <c r="HI50" s="28"/>
      <c r="HJ50" s="28"/>
      <c r="HK50" s="28"/>
      <c r="HL50" s="28"/>
    </row>
    <row r="51" spans="1:220" ht="30" customHeight="1">
      <c r="A51" s="6">
        <v>41</v>
      </c>
      <c r="B51" s="6" t="s">
        <v>453</v>
      </c>
      <c r="C51" s="6" t="s">
        <v>29</v>
      </c>
      <c r="D51" s="6" t="s">
        <v>195</v>
      </c>
      <c r="E51" s="6" t="s">
        <v>196</v>
      </c>
      <c r="F51" s="6" t="s">
        <v>113</v>
      </c>
      <c r="G51" s="6" t="s">
        <v>197</v>
      </c>
      <c r="H51" s="6">
        <f t="shared" si="4"/>
        <v>2</v>
      </c>
      <c r="I51" s="6">
        <f t="shared" si="5"/>
        <v>2</v>
      </c>
      <c r="J51" s="6">
        <v>2</v>
      </c>
      <c r="K51" s="6"/>
      <c r="L51" s="6" t="s">
        <v>34</v>
      </c>
      <c r="M51" s="6" t="s">
        <v>198</v>
      </c>
      <c r="N51" s="6" t="s">
        <v>199</v>
      </c>
      <c r="HF51" s="28"/>
      <c r="HG51" s="28"/>
      <c r="HH51" s="28"/>
      <c r="HI51" s="28"/>
      <c r="HJ51" s="28"/>
      <c r="HK51" s="28"/>
      <c r="HL51" s="28"/>
    </row>
    <row r="52" spans="1:202" s="35" customFormat="1" ht="73.5" customHeight="1">
      <c r="A52" s="6">
        <v>42</v>
      </c>
      <c r="B52" s="6" t="s">
        <v>454</v>
      </c>
      <c r="C52" s="6" t="s">
        <v>29</v>
      </c>
      <c r="D52" s="6" t="s">
        <v>195</v>
      </c>
      <c r="E52" s="6" t="s">
        <v>196</v>
      </c>
      <c r="F52" s="6" t="s">
        <v>201</v>
      </c>
      <c r="G52" s="6" t="s">
        <v>202</v>
      </c>
      <c r="H52" s="6">
        <f t="shared" si="4"/>
        <v>40</v>
      </c>
      <c r="I52" s="6">
        <f t="shared" si="5"/>
        <v>40</v>
      </c>
      <c r="J52" s="6">
        <v>40</v>
      </c>
      <c r="K52" s="6"/>
      <c r="L52" s="6" t="s">
        <v>48</v>
      </c>
      <c r="M52" s="18">
        <v>43374</v>
      </c>
      <c r="N52" s="6" t="s">
        <v>203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</row>
    <row r="53" spans="1:202" s="35" customFormat="1" ht="60.75" customHeight="1">
      <c r="A53" s="6">
        <v>43</v>
      </c>
      <c r="B53" s="6" t="s">
        <v>204</v>
      </c>
      <c r="C53" s="6" t="s">
        <v>29</v>
      </c>
      <c r="D53" s="6" t="s">
        <v>195</v>
      </c>
      <c r="E53" s="6" t="s">
        <v>196</v>
      </c>
      <c r="F53" s="6" t="s">
        <v>205</v>
      </c>
      <c r="G53" s="6" t="s">
        <v>206</v>
      </c>
      <c r="H53" s="6">
        <f t="shared" si="4"/>
        <v>20</v>
      </c>
      <c r="I53" s="6">
        <f t="shared" si="5"/>
        <v>20</v>
      </c>
      <c r="J53" s="6">
        <v>20</v>
      </c>
      <c r="K53" s="6"/>
      <c r="L53" s="6" t="s">
        <v>48</v>
      </c>
      <c r="M53" s="18">
        <v>43374</v>
      </c>
      <c r="N53" s="6" t="s">
        <v>207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</row>
    <row r="54" spans="1:220" s="36" customFormat="1" ht="49.5" customHeight="1">
      <c r="A54" s="6">
        <v>44</v>
      </c>
      <c r="B54" s="6" t="s">
        <v>208</v>
      </c>
      <c r="C54" s="6" t="s">
        <v>20</v>
      </c>
      <c r="D54" s="6" t="s">
        <v>118</v>
      </c>
      <c r="E54" s="6" t="s">
        <v>209</v>
      </c>
      <c r="F54" s="6" t="s">
        <v>210</v>
      </c>
      <c r="G54" s="6" t="s">
        <v>211</v>
      </c>
      <c r="H54" s="6">
        <f t="shared" si="4"/>
        <v>120</v>
      </c>
      <c r="I54" s="6">
        <f t="shared" si="5"/>
        <v>120</v>
      </c>
      <c r="J54" s="6">
        <v>120</v>
      </c>
      <c r="K54" s="6"/>
      <c r="L54" s="6" t="s">
        <v>48</v>
      </c>
      <c r="M54" s="6" t="s">
        <v>212</v>
      </c>
      <c r="N54" s="6" t="s">
        <v>213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</row>
    <row r="55" spans="1:220" s="36" customFormat="1" ht="39" customHeight="1">
      <c r="A55" s="6">
        <v>45</v>
      </c>
      <c r="B55" s="6" t="s">
        <v>214</v>
      </c>
      <c r="C55" s="6" t="s">
        <v>20</v>
      </c>
      <c r="D55" s="6" t="s">
        <v>118</v>
      </c>
      <c r="E55" s="6" t="s">
        <v>186</v>
      </c>
      <c r="F55" s="6" t="s">
        <v>215</v>
      </c>
      <c r="G55" s="6" t="s">
        <v>216</v>
      </c>
      <c r="H55" s="6">
        <f t="shared" si="4"/>
        <v>150</v>
      </c>
      <c r="I55" s="6">
        <f t="shared" si="5"/>
        <v>150</v>
      </c>
      <c r="J55" s="6">
        <v>150</v>
      </c>
      <c r="K55" s="6"/>
      <c r="L55" s="6" t="s">
        <v>48</v>
      </c>
      <c r="M55" s="6" t="s">
        <v>212</v>
      </c>
      <c r="N55" s="6" t="s">
        <v>217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</row>
    <row r="56" spans="1:220" s="36" customFormat="1" ht="28.5" customHeight="1">
      <c r="A56" s="6">
        <v>46</v>
      </c>
      <c r="B56" s="6" t="s">
        <v>218</v>
      </c>
      <c r="C56" s="6" t="s">
        <v>20</v>
      </c>
      <c r="D56" s="6" t="s">
        <v>118</v>
      </c>
      <c r="E56" s="6" t="s">
        <v>186</v>
      </c>
      <c r="F56" s="6" t="s">
        <v>219</v>
      </c>
      <c r="G56" s="6" t="s">
        <v>220</v>
      </c>
      <c r="H56" s="6">
        <f t="shared" si="4"/>
        <v>49</v>
      </c>
      <c r="I56" s="6">
        <f t="shared" si="5"/>
        <v>49</v>
      </c>
      <c r="J56" s="6">
        <v>49</v>
      </c>
      <c r="K56" s="6"/>
      <c r="L56" s="6" t="s">
        <v>48</v>
      </c>
      <c r="M56" s="6" t="s">
        <v>212</v>
      </c>
      <c r="N56" s="6" t="s">
        <v>221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</row>
    <row r="57" spans="1:220" s="36" customFormat="1" ht="28.5" customHeight="1">
      <c r="A57" s="6">
        <v>47</v>
      </c>
      <c r="B57" s="6" t="s">
        <v>455</v>
      </c>
      <c r="C57" s="6" t="s">
        <v>20</v>
      </c>
      <c r="D57" s="6" t="s">
        <v>118</v>
      </c>
      <c r="E57" s="6" t="s">
        <v>209</v>
      </c>
      <c r="F57" s="6" t="s">
        <v>223</v>
      </c>
      <c r="G57" s="6" t="s">
        <v>224</v>
      </c>
      <c r="H57" s="6">
        <f t="shared" si="4"/>
        <v>300</v>
      </c>
      <c r="I57" s="6">
        <f t="shared" si="5"/>
        <v>300</v>
      </c>
      <c r="J57" s="6">
        <v>300</v>
      </c>
      <c r="K57" s="6"/>
      <c r="L57" s="6" t="s">
        <v>48</v>
      </c>
      <c r="M57" s="6" t="s">
        <v>212</v>
      </c>
      <c r="N57" s="6" t="s">
        <v>225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</row>
    <row r="58" spans="1:220" s="36" customFormat="1" ht="30.75" customHeight="1">
      <c r="A58" s="6">
        <v>48</v>
      </c>
      <c r="B58" s="6" t="s">
        <v>226</v>
      </c>
      <c r="C58" s="6" t="s">
        <v>20</v>
      </c>
      <c r="D58" s="6" t="s">
        <v>118</v>
      </c>
      <c r="E58" s="6" t="s">
        <v>227</v>
      </c>
      <c r="F58" s="6" t="s">
        <v>228</v>
      </c>
      <c r="G58" s="6" t="s">
        <v>229</v>
      </c>
      <c r="H58" s="6">
        <f t="shared" si="4"/>
        <v>8</v>
      </c>
      <c r="I58" s="6">
        <f t="shared" si="5"/>
        <v>8</v>
      </c>
      <c r="J58" s="6">
        <v>8</v>
      </c>
      <c r="K58" s="6"/>
      <c r="L58" s="6" t="s">
        <v>48</v>
      </c>
      <c r="M58" s="6" t="s">
        <v>212</v>
      </c>
      <c r="N58" s="6" t="s">
        <v>230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</row>
    <row r="59" spans="1:220" s="20" customFormat="1" ht="135" customHeight="1">
      <c r="A59" s="6">
        <v>49</v>
      </c>
      <c r="B59" s="6" t="s">
        <v>231</v>
      </c>
      <c r="C59" s="6" t="s">
        <v>29</v>
      </c>
      <c r="D59" s="6" t="s">
        <v>232</v>
      </c>
      <c r="E59" s="6" t="s">
        <v>233</v>
      </c>
      <c r="F59" s="6" t="s">
        <v>234</v>
      </c>
      <c r="G59" s="6" t="s">
        <v>235</v>
      </c>
      <c r="H59" s="6">
        <f t="shared" si="4"/>
        <v>250</v>
      </c>
      <c r="I59" s="6">
        <f t="shared" si="5"/>
        <v>250</v>
      </c>
      <c r="J59" s="19">
        <v>250</v>
      </c>
      <c r="K59" s="6"/>
      <c r="L59" s="6" t="s">
        <v>236</v>
      </c>
      <c r="M59" s="6" t="s">
        <v>18</v>
      </c>
      <c r="N59" s="6" t="s">
        <v>237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</row>
    <row r="60" spans="1:220" s="2" customFormat="1" ht="21.75" customHeight="1">
      <c r="A60" s="52" t="s">
        <v>238</v>
      </c>
      <c r="B60" s="52"/>
      <c r="C60" s="52"/>
      <c r="D60" s="52"/>
      <c r="E60" s="52"/>
      <c r="F60" s="52"/>
      <c r="G60" s="52"/>
      <c r="H60" s="5">
        <f>SUM(H61:H96)</f>
        <v>7423.554</v>
      </c>
      <c r="I60" s="5">
        <f>SUM(I61:I96)</f>
        <v>5477.653200000001</v>
      </c>
      <c r="J60" s="5">
        <f>SUM(J61:J96)</f>
        <v>5312.6032000000005</v>
      </c>
      <c r="K60" s="5">
        <f>SUM(K61:K96)</f>
        <v>165.05</v>
      </c>
      <c r="L60" s="6"/>
      <c r="M60" s="5"/>
      <c r="N60" s="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</row>
    <row r="61" spans="1:14" s="7" customFormat="1" ht="27" customHeight="1">
      <c r="A61" s="6">
        <v>50</v>
      </c>
      <c r="B61" s="6" t="s">
        <v>239</v>
      </c>
      <c r="C61" s="6" t="s">
        <v>29</v>
      </c>
      <c r="D61" s="6" t="s">
        <v>240</v>
      </c>
      <c r="E61" s="6" t="s">
        <v>241</v>
      </c>
      <c r="F61" s="6" t="s">
        <v>242</v>
      </c>
      <c r="G61" s="6" t="s">
        <v>243</v>
      </c>
      <c r="H61" s="6">
        <f aca="true" t="shared" si="6" ref="H61:H80">I61</f>
        <v>505</v>
      </c>
      <c r="I61" s="6">
        <f aca="true" t="shared" si="7" ref="I61:I80">J61+K61</f>
        <v>505</v>
      </c>
      <c r="J61" s="6">
        <v>505</v>
      </c>
      <c r="K61" s="6"/>
      <c r="L61" s="6" t="s">
        <v>48</v>
      </c>
      <c r="M61" s="6" t="s">
        <v>18</v>
      </c>
      <c r="N61" s="6" t="s">
        <v>244</v>
      </c>
    </row>
    <row r="62" spans="1:14" s="7" customFormat="1" ht="43.5" customHeight="1">
      <c r="A62" s="6">
        <v>51</v>
      </c>
      <c r="B62" s="6" t="s">
        <v>245</v>
      </c>
      <c r="C62" s="6" t="s">
        <v>29</v>
      </c>
      <c r="D62" s="6" t="s">
        <v>240</v>
      </c>
      <c r="E62" s="6" t="s">
        <v>241</v>
      </c>
      <c r="F62" s="6" t="s">
        <v>246</v>
      </c>
      <c r="G62" s="6" t="s">
        <v>247</v>
      </c>
      <c r="H62" s="6">
        <f t="shared" si="6"/>
        <v>44</v>
      </c>
      <c r="I62" s="6">
        <f t="shared" si="7"/>
        <v>44</v>
      </c>
      <c r="J62" s="6">
        <v>44</v>
      </c>
      <c r="K62" s="6"/>
      <c r="L62" s="6" t="s">
        <v>48</v>
      </c>
      <c r="M62" s="6" t="s">
        <v>18</v>
      </c>
      <c r="N62" s="6" t="s">
        <v>248</v>
      </c>
    </row>
    <row r="63" spans="1:14" s="7" customFormat="1" ht="25.5" customHeight="1">
      <c r="A63" s="6">
        <v>52</v>
      </c>
      <c r="B63" s="6" t="s">
        <v>249</v>
      </c>
      <c r="C63" s="6" t="s">
        <v>29</v>
      </c>
      <c r="D63" s="6" t="s">
        <v>240</v>
      </c>
      <c r="E63" s="6" t="s">
        <v>241</v>
      </c>
      <c r="F63" s="6" t="s">
        <v>250</v>
      </c>
      <c r="G63" s="6" t="s">
        <v>251</v>
      </c>
      <c r="H63" s="6">
        <f t="shared" si="6"/>
        <v>20</v>
      </c>
      <c r="I63" s="6">
        <f t="shared" si="7"/>
        <v>20</v>
      </c>
      <c r="J63" s="6">
        <v>20</v>
      </c>
      <c r="K63" s="6"/>
      <c r="L63" s="6" t="s">
        <v>48</v>
      </c>
      <c r="M63" s="6" t="s">
        <v>18</v>
      </c>
      <c r="N63" s="6" t="s">
        <v>251</v>
      </c>
    </row>
    <row r="64" spans="1:220" ht="27" customHeight="1">
      <c r="A64" s="6">
        <v>53</v>
      </c>
      <c r="B64" s="6" t="s">
        <v>252</v>
      </c>
      <c r="C64" s="6" t="s">
        <v>29</v>
      </c>
      <c r="D64" s="6" t="s">
        <v>240</v>
      </c>
      <c r="E64" s="6" t="s">
        <v>253</v>
      </c>
      <c r="F64" s="6" t="s">
        <v>113</v>
      </c>
      <c r="G64" s="6" t="s">
        <v>254</v>
      </c>
      <c r="H64" s="6">
        <f t="shared" si="6"/>
        <v>10.97</v>
      </c>
      <c r="I64" s="6">
        <f t="shared" si="7"/>
        <v>10.97</v>
      </c>
      <c r="J64" s="6">
        <v>10.97</v>
      </c>
      <c r="K64" s="6"/>
      <c r="L64" s="6" t="s">
        <v>48</v>
      </c>
      <c r="M64" s="6" t="s">
        <v>18</v>
      </c>
      <c r="N64" s="6" t="s">
        <v>255</v>
      </c>
      <c r="HF64" s="28"/>
      <c r="HG64" s="28"/>
      <c r="HH64" s="28"/>
      <c r="HI64" s="28"/>
      <c r="HJ64" s="28"/>
      <c r="HK64" s="28"/>
      <c r="HL64" s="28"/>
    </row>
    <row r="65" spans="1:220" ht="51" customHeight="1">
      <c r="A65" s="6">
        <v>54</v>
      </c>
      <c r="B65" s="6" t="s">
        <v>256</v>
      </c>
      <c r="C65" s="6" t="s">
        <v>29</v>
      </c>
      <c r="D65" s="6" t="s">
        <v>240</v>
      </c>
      <c r="E65" s="6" t="s">
        <v>253</v>
      </c>
      <c r="F65" s="6" t="s">
        <v>113</v>
      </c>
      <c r="G65" s="6" t="s">
        <v>257</v>
      </c>
      <c r="H65" s="6">
        <f t="shared" si="6"/>
        <v>500</v>
      </c>
      <c r="I65" s="6">
        <f t="shared" si="7"/>
        <v>500</v>
      </c>
      <c r="J65" s="6">
        <v>500</v>
      </c>
      <c r="K65" s="6"/>
      <c r="L65" s="6" t="s">
        <v>236</v>
      </c>
      <c r="M65" s="6" t="s">
        <v>18</v>
      </c>
      <c r="N65" s="6" t="s">
        <v>258</v>
      </c>
      <c r="HF65" s="28"/>
      <c r="HG65" s="28"/>
      <c r="HH65" s="28"/>
      <c r="HI65" s="28"/>
      <c r="HJ65" s="28"/>
      <c r="HK65" s="28"/>
      <c r="HL65" s="28"/>
    </row>
    <row r="66" spans="1:220" ht="54" customHeight="1">
      <c r="A66" s="6">
        <v>55</v>
      </c>
      <c r="B66" s="6" t="s">
        <v>259</v>
      </c>
      <c r="C66" s="6" t="s">
        <v>29</v>
      </c>
      <c r="D66" s="6" t="s">
        <v>240</v>
      </c>
      <c r="E66" s="6" t="s">
        <v>253</v>
      </c>
      <c r="F66" s="6" t="s">
        <v>113</v>
      </c>
      <c r="G66" s="6" t="s">
        <v>260</v>
      </c>
      <c r="H66" s="6">
        <f t="shared" si="6"/>
        <v>400</v>
      </c>
      <c r="I66" s="6">
        <f t="shared" si="7"/>
        <v>400</v>
      </c>
      <c r="J66" s="6">
        <v>400</v>
      </c>
      <c r="K66" s="6"/>
      <c r="L66" s="6" t="s">
        <v>48</v>
      </c>
      <c r="M66" s="6" t="s">
        <v>18</v>
      </c>
      <c r="N66" s="6" t="s">
        <v>261</v>
      </c>
      <c r="HF66" s="28"/>
      <c r="HG66" s="28"/>
      <c r="HH66" s="28"/>
      <c r="HI66" s="28"/>
      <c r="HJ66" s="28"/>
      <c r="HK66" s="28"/>
      <c r="HL66" s="28"/>
    </row>
    <row r="67" spans="1:220" ht="28.5" customHeight="1">
      <c r="A67" s="6">
        <v>56</v>
      </c>
      <c r="B67" s="6" t="s">
        <v>456</v>
      </c>
      <c r="C67" s="6" t="s">
        <v>29</v>
      </c>
      <c r="D67" s="6" t="s">
        <v>240</v>
      </c>
      <c r="E67" s="6" t="s">
        <v>253</v>
      </c>
      <c r="F67" s="6" t="s">
        <v>113</v>
      </c>
      <c r="G67" s="6" t="s">
        <v>263</v>
      </c>
      <c r="H67" s="6">
        <f t="shared" si="6"/>
        <v>20</v>
      </c>
      <c r="I67" s="6">
        <f t="shared" si="7"/>
        <v>20</v>
      </c>
      <c r="J67" s="6">
        <v>20</v>
      </c>
      <c r="K67" s="6"/>
      <c r="L67" s="6" t="s">
        <v>34</v>
      </c>
      <c r="M67" s="6" t="s">
        <v>18</v>
      </c>
      <c r="N67" s="6" t="s">
        <v>264</v>
      </c>
      <c r="HF67" s="28"/>
      <c r="HG67" s="28"/>
      <c r="HH67" s="28"/>
      <c r="HI67" s="28"/>
      <c r="HJ67" s="28"/>
      <c r="HK67" s="28"/>
      <c r="HL67" s="28"/>
    </row>
    <row r="68" spans="1:220" ht="27" customHeight="1">
      <c r="A68" s="6">
        <v>57</v>
      </c>
      <c r="B68" s="6" t="s">
        <v>265</v>
      </c>
      <c r="C68" s="6" t="s">
        <v>29</v>
      </c>
      <c r="D68" s="6" t="s">
        <v>240</v>
      </c>
      <c r="E68" s="6" t="s">
        <v>253</v>
      </c>
      <c r="F68" s="6" t="s">
        <v>113</v>
      </c>
      <c r="G68" s="6" t="s">
        <v>266</v>
      </c>
      <c r="H68" s="6">
        <f t="shared" si="6"/>
        <v>14</v>
      </c>
      <c r="I68" s="6">
        <f t="shared" si="7"/>
        <v>14</v>
      </c>
      <c r="J68" s="6">
        <v>14</v>
      </c>
      <c r="K68" s="6"/>
      <c r="L68" s="6" t="s">
        <v>34</v>
      </c>
      <c r="M68" s="6" t="s">
        <v>18</v>
      </c>
      <c r="N68" s="6" t="s">
        <v>267</v>
      </c>
      <c r="HF68" s="28"/>
      <c r="HG68" s="28"/>
      <c r="HH68" s="28"/>
      <c r="HI68" s="28"/>
      <c r="HJ68" s="28"/>
      <c r="HK68" s="28"/>
      <c r="HL68" s="28"/>
    </row>
    <row r="69" spans="1:220" ht="27" customHeight="1">
      <c r="A69" s="6">
        <v>58</v>
      </c>
      <c r="B69" s="6" t="s">
        <v>265</v>
      </c>
      <c r="C69" s="6" t="s">
        <v>29</v>
      </c>
      <c r="D69" s="6" t="s">
        <v>240</v>
      </c>
      <c r="E69" s="6" t="s">
        <v>253</v>
      </c>
      <c r="F69" s="6" t="s">
        <v>113</v>
      </c>
      <c r="G69" s="6" t="s">
        <v>268</v>
      </c>
      <c r="H69" s="6">
        <f t="shared" si="6"/>
        <v>1.39</v>
      </c>
      <c r="I69" s="6">
        <f t="shared" si="7"/>
        <v>1.39</v>
      </c>
      <c r="J69" s="6">
        <v>1.39</v>
      </c>
      <c r="K69" s="6"/>
      <c r="L69" s="6" t="s">
        <v>34</v>
      </c>
      <c r="M69" s="6" t="s">
        <v>18</v>
      </c>
      <c r="N69" s="6" t="s">
        <v>269</v>
      </c>
      <c r="HF69" s="28"/>
      <c r="HG69" s="28"/>
      <c r="HH69" s="28"/>
      <c r="HI69" s="28"/>
      <c r="HJ69" s="28"/>
      <c r="HK69" s="28"/>
      <c r="HL69" s="28"/>
    </row>
    <row r="70" spans="1:220" ht="27" customHeight="1">
      <c r="A70" s="6">
        <v>59</v>
      </c>
      <c r="B70" s="6" t="s">
        <v>457</v>
      </c>
      <c r="C70" s="6" t="s">
        <v>29</v>
      </c>
      <c r="D70" s="6" t="s">
        <v>240</v>
      </c>
      <c r="E70" s="6" t="s">
        <v>253</v>
      </c>
      <c r="F70" s="6" t="s">
        <v>113</v>
      </c>
      <c r="G70" s="6" t="s">
        <v>271</v>
      </c>
      <c r="H70" s="6">
        <f t="shared" si="6"/>
        <v>4</v>
      </c>
      <c r="I70" s="6">
        <f t="shared" si="7"/>
        <v>4</v>
      </c>
      <c r="J70" s="6">
        <v>4</v>
      </c>
      <c r="K70" s="6"/>
      <c r="L70" s="6" t="s">
        <v>34</v>
      </c>
      <c r="M70" s="6" t="s">
        <v>18</v>
      </c>
      <c r="N70" s="6" t="s">
        <v>272</v>
      </c>
      <c r="HF70" s="28"/>
      <c r="HG70" s="28"/>
      <c r="HH70" s="28"/>
      <c r="HI70" s="28"/>
      <c r="HJ70" s="28"/>
      <c r="HK70" s="28"/>
      <c r="HL70" s="28"/>
    </row>
    <row r="71" spans="1:220" ht="36.75" customHeight="1">
      <c r="A71" s="6">
        <v>60</v>
      </c>
      <c r="B71" s="6" t="s">
        <v>273</v>
      </c>
      <c r="C71" s="6" t="s">
        <v>29</v>
      </c>
      <c r="D71" s="6" t="s">
        <v>240</v>
      </c>
      <c r="E71" s="6" t="s">
        <v>253</v>
      </c>
      <c r="F71" s="6" t="s">
        <v>113</v>
      </c>
      <c r="G71" s="6" t="s">
        <v>274</v>
      </c>
      <c r="H71" s="6">
        <f t="shared" si="6"/>
        <v>13</v>
      </c>
      <c r="I71" s="6">
        <f t="shared" si="7"/>
        <v>13</v>
      </c>
      <c r="J71" s="6">
        <v>13</v>
      </c>
      <c r="K71" s="6"/>
      <c r="L71" s="6" t="s">
        <v>34</v>
      </c>
      <c r="M71" s="6" t="s">
        <v>18</v>
      </c>
      <c r="N71" s="6" t="s">
        <v>275</v>
      </c>
      <c r="HF71" s="28"/>
      <c r="HG71" s="28"/>
      <c r="HH71" s="28"/>
      <c r="HI71" s="28"/>
      <c r="HJ71" s="28"/>
      <c r="HK71" s="28"/>
      <c r="HL71" s="28"/>
    </row>
    <row r="72" spans="1:220" ht="27" customHeight="1">
      <c r="A72" s="6">
        <v>61</v>
      </c>
      <c r="B72" s="6" t="s">
        <v>458</v>
      </c>
      <c r="C72" s="6" t="s">
        <v>29</v>
      </c>
      <c r="D72" s="6" t="s">
        <v>240</v>
      </c>
      <c r="E72" s="6" t="s">
        <v>253</v>
      </c>
      <c r="F72" s="6" t="s">
        <v>113</v>
      </c>
      <c r="G72" s="6" t="s">
        <v>277</v>
      </c>
      <c r="H72" s="6">
        <f t="shared" si="6"/>
        <v>1.56</v>
      </c>
      <c r="I72" s="6">
        <f t="shared" si="7"/>
        <v>1.56</v>
      </c>
      <c r="J72" s="6">
        <v>1.56</v>
      </c>
      <c r="K72" s="6"/>
      <c r="L72" s="6" t="s">
        <v>34</v>
      </c>
      <c r="M72" s="6" t="s">
        <v>18</v>
      </c>
      <c r="N72" s="6" t="s">
        <v>278</v>
      </c>
      <c r="HF72" s="28"/>
      <c r="HG72" s="28"/>
      <c r="HH72" s="28"/>
      <c r="HI72" s="28"/>
      <c r="HJ72" s="28"/>
      <c r="HK72" s="28"/>
      <c r="HL72" s="28"/>
    </row>
    <row r="73" spans="1:219" s="7" customFormat="1" ht="25.5" customHeight="1">
      <c r="A73" s="6">
        <v>62</v>
      </c>
      <c r="B73" s="6" t="s">
        <v>459</v>
      </c>
      <c r="C73" s="6" t="s">
        <v>29</v>
      </c>
      <c r="D73" s="6" t="s">
        <v>280</v>
      </c>
      <c r="E73" s="6" t="s">
        <v>281</v>
      </c>
      <c r="F73" s="6" t="s">
        <v>282</v>
      </c>
      <c r="G73" s="6" t="s">
        <v>283</v>
      </c>
      <c r="H73" s="6">
        <f t="shared" si="6"/>
        <v>40</v>
      </c>
      <c r="I73" s="6">
        <f t="shared" si="7"/>
        <v>40</v>
      </c>
      <c r="J73" s="6">
        <v>40</v>
      </c>
      <c r="K73" s="6"/>
      <c r="L73" s="6" t="s">
        <v>45</v>
      </c>
      <c r="M73" s="6" t="s">
        <v>18</v>
      </c>
      <c r="N73" s="6" t="s">
        <v>284</v>
      </c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</row>
    <row r="74" spans="1:219" s="7" customFormat="1" ht="25.5" customHeight="1">
      <c r="A74" s="6">
        <v>63</v>
      </c>
      <c r="B74" s="6" t="s">
        <v>460</v>
      </c>
      <c r="C74" s="6" t="s">
        <v>29</v>
      </c>
      <c r="D74" s="6" t="s">
        <v>280</v>
      </c>
      <c r="E74" s="6" t="s">
        <v>281</v>
      </c>
      <c r="F74" s="6" t="s">
        <v>285</v>
      </c>
      <c r="G74" s="6" t="s">
        <v>286</v>
      </c>
      <c r="H74" s="6">
        <f t="shared" si="6"/>
        <v>120</v>
      </c>
      <c r="I74" s="6">
        <f t="shared" si="7"/>
        <v>120</v>
      </c>
      <c r="J74" s="6">
        <v>120</v>
      </c>
      <c r="K74" s="6"/>
      <c r="L74" s="6" t="s">
        <v>45</v>
      </c>
      <c r="M74" s="6" t="s">
        <v>18</v>
      </c>
      <c r="N74" s="6" t="s">
        <v>287</v>
      </c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</row>
    <row r="75" spans="1:14" s="7" customFormat="1" ht="57" customHeight="1">
      <c r="A75" s="6">
        <v>64</v>
      </c>
      <c r="B75" s="6" t="s">
        <v>288</v>
      </c>
      <c r="C75" s="6" t="s">
        <v>289</v>
      </c>
      <c r="D75" s="6" t="s">
        <v>290</v>
      </c>
      <c r="E75" s="6" t="s">
        <v>291</v>
      </c>
      <c r="F75" s="6" t="s">
        <v>292</v>
      </c>
      <c r="G75" s="6" t="s">
        <v>293</v>
      </c>
      <c r="H75" s="6">
        <f t="shared" si="6"/>
        <v>458</v>
      </c>
      <c r="I75" s="6">
        <f t="shared" si="7"/>
        <v>458</v>
      </c>
      <c r="J75" s="6">
        <v>458</v>
      </c>
      <c r="K75" s="6"/>
      <c r="L75" s="6" t="s">
        <v>48</v>
      </c>
      <c r="M75" s="6" t="s">
        <v>84</v>
      </c>
      <c r="N75" s="6" t="s">
        <v>294</v>
      </c>
    </row>
    <row r="76" spans="1:14" s="7" customFormat="1" ht="82.5" customHeight="1">
      <c r="A76" s="6">
        <v>65</v>
      </c>
      <c r="B76" s="6" t="s">
        <v>295</v>
      </c>
      <c r="C76" s="6" t="s">
        <v>296</v>
      </c>
      <c r="D76" s="6" t="s">
        <v>290</v>
      </c>
      <c r="E76" s="6" t="s">
        <v>291</v>
      </c>
      <c r="F76" s="6" t="s">
        <v>297</v>
      </c>
      <c r="G76" s="6" t="s">
        <v>298</v>
      </c>
      <c r="H76" s="6">
        <f t="shared" si="6"/>
        <v>142</v>
      </c>
      <c r="I76" s="6">
        <f t="shared" si="7"/>
        <v>142</v>
      </c>
      <c r="J76" s="6">
        <v>142</v>
      </c>
      <c r="K76" s="6"/>
      <c r="L76" s="6" t="s">
        <v>299</v>
      </c>
      <c r="M76" s="6" t="s">
        <v>300</v>
      </c>
      <c r="N76" s="6" t="s">
        <v>301</v>
      </c>
    </row>
    <row r="77" spans="1:14" s="7" customFormat="1" ht="76.5" customHeight="1">
      <c r="A77" s="6">
        <v>66</v>
      </c>
      <c r="B77" s="6" t="s">
        <v>302</v>
      </c>
      <c r="C77" s="6" t="s">
        <v>296</v>
      </c>
      <c r="D77" s="6" t="s">
        <v>290</v>
      </c>
      <c r="E77" s="6" t="s">
        <v>291</v>
      </c>
      <c r="F77" s="6" t="s">
        <v>303</v>
      </c>
      <c r="G77" s="6" t="s">
        <v>304</v>
      </c>
      <c r="H77" s="6">
        <f t="shared" si="6"/>
        <v>58.105</v>
      </c>
      <c r="I77" s="6">
        <f t="shared" si="7"/>
        <v>58.105</v>
      </c>
      <c r="J77" s="6">
        <v>58.105</v>
      </c>
      <c r="K77" s="6"/>
      <c r="L77" s="6" t="s">
        <v>34</v>
      </c>
      <c r="M77" s="6" t="s">
        <v>300</v>
      </c>
      <c r="N77" s="6" t="s">
        <v>305</v>
      </c>
    </row>
    <row r="78" spans="1:14" s="7" customFormat="1" ht="84" customHeight="1">
      <c r="A78" s="6">
        <v>67</v>
      </c>
      <c r="B78" s="6" t="s">
        <v>306</v>
      </c>
      <c r="C78" s="6" t="s">
        <v>296</v>
      </c>
      <c r="D78" s="6" t="s">
        <v>290</v>
      </c>
      <c r="E78" s="6" t="s">
        <v>291</v>
      </c>
      <c r="F78" s="6" t="s">
        <v>307</v>
      </c>
      <c r="G78" s="6" t="s">
        <v>308</v>
      </c>
      <c r="H78" s="6">
        <f t="shared" si="6"/>
        <v>92.1066</v>
      </c>
      <c r="I78" s="6">
        <f t="shared" si="7"/>
        <v>92.1066</v>
      </c>
      <c r="J78" s="6">
        <v>92.1066</v>
      </c>
      <c r="K78" s="6"/>
      <c r="L78" s="6" t="s">
        <v>34</v>
      </c>
      <c r="M78" s="6" t="s">
        <v>300</v>
      </c>
      <c r="N78" s="6" t="s">
        <v>309</v>
      </c>
    </row>
    <row r="79" spans="1:14" s="7" customFormat="1" ht="39" customHeight="1">
      <c r="A79" s="6">
        <v>68</v>
      </c>
      <c r="B79" s="6" t="s">
        <v>310</v>
      </c>
      <c r="C79" s="6" t="s">
        <v>296</v>
      </c>
      <c r="D79" s="6" t="s">
        <v>290</v>
      </c>
      <c r="E79" s="6" t="s">
        <v>291</v>
      </c>
      <c r="F79" s="6" t="s">
        <v>311</v>
      </c>
      <c r="G79" s="6" t="s">
        <v>312</v>
      </c>
      <c r="H79" s="6">
        <f t="shared" si="6"/>
        <v>159.1313</v>
      </c>
      <c r="I79" s="6">
        <f t="shared" si="7"/>
        <v>159.1313</v>
      </c>
      <c r="J79" s="6">
        <v>159.1313</v>
      </c>
      <c r="K79" s="6"/>
      <c r="L79" s="6" t="s">
        <v>34</v>
      </c>
      <c r="M79" s="6" t="s">
        <v>300</v>
      </c>
      <c r="N79" s="6" t="s">
        <v>313</v>
      </c>
    </row>
    <row r="80" spans="1:220" ht="24" customHeight="1">
      <c r="A80" s="6">
        <v>69</v>
      </c>
      <c r="B80" s="6" t="s">
        <v>314</v>
      </c>
      <c r="C80" s="6" t="s">
        <v>29</v>
      </c>
      <c r="D80" s="6" t="s">
        <v>290</v>
      </c>
      <c r="E80" s="6" t="s">
        <v>315</v>
      </c>
      <c r="F80" s="6" t="s">
        <v>316</v>
      </c>
      <c r="G80" s="6" t="s">
        <v>317</v>
      </c>
      <c r="H80" s="6">
        <f t="shared" si="6"/>
        <v>73</v>
      </c>
      <c r="I80" s="6">
        <f t="shared" si="7"/>
        <v>73</v>
      </c>
      <c r="J80" s="6">
        <v>73</v>
      </c>
      <c r="K80" s="6"/>
      <c r="L80" s="6" t="s">
        <v>34</v>
      </c>
      <c r="M80" s="6" t="s">
        <v>18</v>
      </c>
      <c r="N80" s="6"/>
      <c r="HF80" s="28"/>
      <c r="HG80" s="28"/>
      <c r="HH80" s="28"/>
      <c r="HI80" s="28"/>
      <c r="HJ80" s="28"/>
      <c r="HK80" s="28"/>
      <c r="HL80" s="28"/>
    </row>
    <row r="81" spans="1:220" ht="61.5" customHeight="1">
      <c r="A81" s="6">
        <v>70</v>
      </c>
      <c r="B81" s="6" t="s">
        <v>318</v>
      </c>
      <c r="C81" s="6" t="s">
        <v>296</v>
      </c>
      <c r="D81" s="6" t="s">
        <v>290</v>
      </c>
      <c r="E81" s="6" t="s">
        <v>291</v>
      </c>
      <c r="F81" s="6" t="s">
        <v>319</v>
      </c>
      <c r="G81" s="6" t="s">
        <v>320</v>
      </c>
      <c r="H81" s="6">
        <v>60</v>
      </c>
      <c r="I81" s="6">
        <v>60</v>
      </c>
      <c r="J81" s="6">
        <v>60</v>
      </c>
      <c r="K81" s="6"/>
      <c r="L81" s="6" t="s">
        <v>34</v>
      </c>
      <c r="M81" s="6" t="s">
        <v>321</v>
      </c>
      <c r="N81" s="6" t="s">
        <v>322</v>
      </c>
      <c r="HF81" s="28"/>
      <c r="HG81" s="28"/>
      <c r="HH81" s="28"/>
      <c r="HI81" s="28"/>
      <c r="HJ81" s="28"/>
      <c r="HK81" s="28"/>
      <c r="HL81" s="28"/>
    </row>
    <row r="82" spans="1:220" ht="54.75" customHeight="1">
      <c r="A82" s="6">
        <v>71</v>
      </c>
      <c r="B82" s="6" t="s">
        <v>323</v>
      </c>
      <c r="C82" s="10" t="s">
        <v>20</v>
      </c>
      <c r="D82" s="6" t="s">
        <v>290</v>
      </c>
      <c r="E82" s="6" t="s">
        <v>291</v>
      </c>
      <c r="F82" s="6" t="s">
        <v>324</v>
      </c>
      <c r="G82" s="6" t="s">
        <v>325</v>
      </c>
      <c r="H82" s="6">
        <v>1329</v>
      </c>
      <c r="I82" s="6">
        <v>1329</v>
      </c>
      <c r="J82" s="6">
        <v>1200</v>
      </c>
      <c r="K82" s="6">
        <v>129</v>
      </c>
      <c r="L82" s="6" t="s">
        <v>34</v>
      </c>
      <c r="M82" s="6" t="s">
        <v>321</v>
      </c>
      <c r="N82" s="6" t="s">
        <v>326</v>
      </c>
      <c r="HF82" s="28"/>
      <c r="HG82" s="28"/>
      <c r="HH82" s="28"/>
      <c r="HI82" s="28"/>
      <c r="HJ82" s="28"/>
      <c r="HK82" s="28"/>
      <c r="HL82" s="28"/>
    </row>
    <row r="83" spans="1:14" s="7" customFormat="1" ht="45" customHeight="1">
      <c r="A83" s="6">
        <v>72</v>
      </c>
      <c r="B83" s="6" t="s">
        <v>461</v>
      </c>
      <c r="C83" s="6" t="s">
        <v>29</v>
      </c>
      <c r="D83" s="6" t="s">
        <v>328</v>
      </c>
      <c r="E83" s="6" t="s">
        <v>329</v>
      </c>
      <c r="F83" s="6" t="s">
        <v>330</v>
      </c>
      <c r="G83" s="6" t="s">
        <v>331</v>
      </c>
      <c r="H83" s="6">
        <f aca="true" t="shared" si="8" ref="H83:H96">I83</f>
        <v>145</v>
      </c>
      <c r="I83" s="6">
        <f aca="true" t="shared" si="9" ref="I83:I96">J83+K83</f>
        <v>145</v>
      </c>
      <c r="J83" s="6">
        <v>145</v>
      </c>
      <c r="K83" s="6"/>
      <c r="L83" s="6" t="s">
        <v>34</v>
      </c>
      <c r="M83" s="13" t="s">
        <v>18</v>
      </c>
      <c r="N83" s="6" t="s">
        <v>332</v>
      </c>
    </row>
    <row r="84" spans="1:14" s="7" customFormat="1" ht="69.75" customHeight="1">
      <c r="A84" s="6">
        <v>73</v>
      </c>
      <c r="B84" s="6" t="s">
        <v>333</v>
      </c>
      <c r="C84" s="6" t="s">
        <v>289</v>
      </c>
      <c r="D84" s="6" t="s">
        <v>334</v>
      </c>
      <c r="E84" s="6" t="s">
        <v>163</v>
      </c>
      <c r="F84" s="6" t="s">
        <v>335</v>
      </c>
      <c r="G84" s="6" t="s">
        <v>333</v>
      </c>
      <c r="H84" s="6">
        <v>2352.1315</v>
      </c>
      <c r="I84" s="6">
        <v>406.2307</v>
      </c>
      <c r="J84" s="6">
        <v>406.2307</v>
      </c>
      <c r="K84" s="6"/>
      <c r="L84" s="6" t="s">
        <v>336</v>
      </c>
      <c r="M84" s="6" t="s">
        <v>18</v>
      </c>
      <c r="N84" s="6" t="s">
        <v>337</v>
      </c>
    </row>
    <row r="85" spans="1:14" s="7" customFormat="1" ht="66" customHeight="1">
      <c r="A85" s="6">
        <v>74</v>
      </c>
      <c r="B85" s="6" t="s">
        <v>338</v>
      </c>
      <c r="C85" s="6" t="s">
        <v>289</v>
      </c>
      <c r="D85" s="6" t="s">
        <v>339</v>
      </c>
      <c r="E85" s="6" t="s">
        <v>177</v>
      </c>
      <c r="F85" s="6" t="s">
        <v>340</v>
      </c>
      <c r="G85" s="6" t="s">
        <v>338</v>
      </c>
      <c r="H85" s="6">
        <f t="shared" si="8"/>
        <v>513.5276</v>
      </c>
      <c r="I85" s="6">
        <f t="shared" si="9"/>
        <v>513.5276</v>
      </c>
      <c r="J85" s="6">
        <v>513.5276</v>
      </c>
      <c r="K85" s="6"/>
      <c r="L85" s="6" t="s">
        <v>341</v>
      </c>
      <c r="M85" s="6" t="s">
        <v>18</v>
      </c>
      <c r="N85" s="6" t="s">
        <v>342</v>
      </c>
    </row>
    <row r="86" spans="1:14" s="7" customFormat="1" ht="36.75" customHeight="1">
      <c r="A86" s="6">
        <v>75</v>
      </c>
      <c r="B86" s="6" t="s">
        <v>343</v>
      </c>
      <c r="C86" s="6" t="s">
        <v>29</v>
      </c>
      <c r="D86" s="6" t="s">
        <v>339</v>
      </c>
      <c r="E86" s="6" t="s">
        <v>177</v>
      </c>
      <c r="F86" s="6" t="s">
        <v>344</v>
      </c>
      <c r="G86" s="6" t="s">
        <v>345</v>
      </c>
      <c r="H86" s="6">
        <f t="shared" si="8"/>
        <v>31.3</v>
      </c>
      <c r="I86" s="6">
        <f t="shared" si="9"/>
        <v>31.3</v>
      </c>
      <c r="J86" s="6">
        <v>31.3</v>
      </c>
      <c r="K86" s="6"/>
      <c r="L86" s="5" t="s">
        <v>48</v>
      </c>
      <c r="M86" s="13"/>
      <c r="N86" s="6" t="s">
        <v>346</v>
      </c>
    </row>
    <row r="87" spans="1:220" ht="39" customHeight="1">
      <c r="A87" s="6">
        <v>76</v>
      </c>
      <c r="B87" s="6" t="s">
        <v>347</v>
      </c>
      <c r="C87" s="6" t="s">
        <v>29</v>
      </c>
      <c r="D87" s="6" t="s">
        <v>348</v>
      </c>
      <c r="E87" s="6" t="s">
        <v>349</v>
      </c>
      <c r="F87" s="6" t="s">
        <v>350</v>
      </c>
      <c r="G87" s="6" t="s">
        <v>351</v>
      </c>
      <c r="H87" s="6">
        <f t="shared" si="8"/>
        <v>65.232</v>
      </c>
      <c r="I87" s="6">
        <f t="shared" si="9"/>
        <v>65.232</v>
      </c>
      <c r="J87" s="6">
        <v>65.232</v>
      </c>
      <c r="K87" s="6"/>
      <c r="L87" s="6" t="s">
        <v>352</v>
      </c>
      <c r="M87" s="6" t="s">
        <v>18</v>
      </c>
      <c r="N87" s="6" t="s">
        <v>353</v>
      </c>
      <c r="HF87" s="28"/>
      <c r="HG87" s="28"/>
      <c r="HH87" s="28"/>
      <c r="HI87" s="28"/>
      <c r="HJ87" s="28"/>
      <c r="HK87" s="28"/>
      <c r="HL87" s="28"/>
    </row>
    <row r="88" spans="1:220" ht="42" customHeight="1">
      <c r="A88" s="6">
        <v>77</v>
      </c>
      <c r="B88" s="11" t="s">
        <v>354</v>
      </c>
      <c r="C88" s="11" t="s">
        <v>29</v>
      </c>
      <c r="D88" s="11" t="s">
        <v>355</v>
      </c>
      <c r="E88" s="11" t="s">
        <v>356</v>
      </c>
      <c r="F88" s="11" t="s">
        <v>357</v>
      </c>
      <c r="G88" s="11" t="s">
        <v>358</v>
      </c>
      <c r="H88" s="11">
        <f t="shared" si="8"/>
        <v>70</v>
      </c>
      <c r="I88" s="11">
        <f t="shared" si="9"/>
        <v>70</v>
      </c>
      <c r="J88" s="11">
        <v>40</v>
      </c>
      <c r="K88" s="11">
        <v>30</v>
      </c>
      <c r="L88" s="32" t="s">
        <v>153</v>
      </c>
      <c r="M88" s="11" t="s">
        <v>198</v>
      </c>
      <c r="N88" s="11" t="s">
        <v>359</v>
      </c>
      <c r="HF88" s="28"/>
      <c r="HG88" s="28"/>
      <c r="HH88" s="28"/>
      <c r="HI88" s="28"/>
      <c r="HJ88" s="28"/>
      <c r="HK88" s="28"/>
      <c r="HL88" s="28"/>
    </row>
    <row r="89" spans="1:220" ht="24" customHeight="1">
      <c r="A89" s="53">
        <v>78</v>
      </c>
      <c r="B89" s="53" t="s">
        <v>360</v>
      </c>
      <c r="C89" s="6" t="s">
        <v>361</v>
      </c>
      <c r="D89" s="6" t="s">
        <v>362</v>
      </c>
      <c r="E89" s="6" t="s">
        <v>363</v>
      </c>
      <c r="F89" s="6" t="s">
        <v>364</v>
      </c>
      <c r="G89" s="6" t="s">
        <v>365</v>
      </c>
      <c r="H89" s="6">
        <f t="shared" si="8"/>
        <v>30</v>
      </c>
      <c r="I89" s="6">
        <f t="shared" si="9"/>
        <v>30</v>
      </c>
      <c r="J89" s="6">
        <v>30</v>
      </c>
      <c r="K89" s="6"/>
      <c r="L89" s="53" t="s">
        <v>34</v>
      </c>
      <c r="M89" s="21" t="s">
        <v>18</v>
      </c>
      <c r="N89" s="53" t="s">
        <v>366</v>
      </c>
      <c r="HF89" s="28"/>
      <c r="HG89" s="28"/>
      <c r="HH89" s="28"/>
      <c r="HI89" s="28"/>
      <c r="HJ89" s="28"/>
      <c r="HK89" s="28"/>
      <c r="HL89" s="28"/>
    </row>
    <row r="90" spans="1:220" ht="24" customHeight="1">
      <c r="A90" s="53"/>
      <c r="B90" s="53"/>
      <c r="C90" s="6" t="s">
        <v>361</v>
      </c>
      <c r="D90" s="6" t="s">
        <v>367</v>
      </c>
      <c r="E90" s="6" t="s">
        <v>368</v>
      </c>
      <c r="F90" s="6" t="s">
        <v>369</v>
      </c>
      <c r="G90" s="6" t="s">
        <v>365</v>
      </c>
      <c r="H90" s="6">
        <f t="shared" si="8"/>
        <v>72.37</v>
      </c>
      <c r="I90" s="6">
        <f t="shared" si="9"/>
        <v>72.37</v>
      </c>
      <c r="J90" s="6">
        <v>72.37</v>
      </c>
      <c r="K90" s="6"/>
      <c r="L90" s="53"/>
      <c r="M90" s="21" t="s">
        <v>18</v>
      </c>
      <c r="N90" s="53"/>
      <c r="HF90" s="28"/>
      <c r="HG90" s="28"/>
      <c r="HH90" s="28"/>
      <c r="HI90" s="28"/>
      <c r="HJ90" s="28"/>
      <c r="HK90" s="28"/>
      <c r="HL90" s="28"/>
    </row>
    <row r="91" spans="1:220" ht="24" customHeight="1">
      <c r="A91" s="53"/>
      <c r="B91" s="53"/>
      <c r="C91" s="6" t="s">
        <v>361</v>
      </c>
      <c r="D91" s="6" t="s">
        <v>370</v>
      </c>
      <c r="E91" s="6" t="s">
        <v>371</v>
      </c>
      <c r="F91" s="6" t="s">
        <v>372</v>
      </c>
      <c r="G91" s="6" t="s">
        <v>365</v>
      </c>
      <c r="H91" s="6">
        <f t="shared" si="8"/>
        <v>30</v>
      </c>
      <c r="I91" s="6">
        <f t="shared" si="9"/>
        <v>30</v>
      </c>
      <c r="J91" s="6">
        <v>30</v>
      </c>
      <c r="K91" s="6"/>
      <c r="L91" s="53"/>
      <c r="M91" s="21" t="s">
        <v>18</v>
      </c>
      <c r="N91" s="53"/>
      <c r="HF91" s="28"/>
      <c r="HG91" s="28"/>
      <c r="HH91" s="28"/>
      <c r="HI91" s="28"/>
      <c r="HJ91" s="28"/>
      <c r="HK91" s="28"/>
      <c r="HL91" s="28"/>
    </row>
    <row r="92" spans="1:220" ht="24" customHeight="1">
      <c r="A92" s="53"/>
      <c r="B92" s="53"/>
      <c r="C92" s="6" t="s">
        <v>361</v>
      </c>
      <c r="D92" s="6" t="s">
        <v>373</v>
      </c>
      <c r="E92" s="6" t="s">
        <v>374</v>
      </c>
      <c r="F92" s="6" t="s">
        <v>375</v>
      </c>
      <c r="G92" s="6" t="s">
        <v>376</v>
      </c>
      <c r="H92" s="6">
        <f t="shared" si="8"/>
        <v>5.16</v>
      </c>
      <c r="I92" s="6">
        <f t="shared" si="9"/>
        <v>5.16</v>
      </c>
      <c r="J92" s="6">
        <v>5.16</v>
      </c>
      <c r="K92" s="6"/>
      <c r="L92" s="53"/>
      <c r="M92" s="21" t="s">
        <v>18</v>
      </c>
      <c r="N92" s="53"/>
      <c r="HF92" s="28"/>
      <c r="HG92" s="28"/>
      <c r="HH92" s="28"/>
      <c r="HI92" s="28"/>
      <c r="HJ92" s="28"/>
      <c r="HK92" s="28"/>
      <c r="HL92" s="28"/>
    </row>
    <row r="93" spans="1:220" ht="24" customHeight="1">
      <c r="A93" s="53"/>
      <c r="B93" s="53"/>
      <c r="C93" s="6" t="s">
        <v>361</v>
      </c>
      <c r="D93" s="6" t="s">
        <v>377</v>
      </c>
      <c r="E93" s="6" t="s">
        <v>378</v>
      </c>
      <c r="F93" s="6" t="s">
        <v>379</v>
      </c>
      <c r="G93" s="6" t="s">
        <v>380</v>
      </c>
      <c r="H93" s="6">
        <f t="shared" si="8"/>
        <v>9.47</v>
      </c>
      <c r="I93" s="6">
        <f t="shared" si="9"/>
        <v>9.47</v>
      </c>
      <c r="J93" s="6">
        <v>9.47</v>
      </c>
      <c r="K93" s="6"/>
      <c r="L93" s="53"/>
      <c r="M93" s="21" t="s">
        <v>18</v>
      </c>
      <c r="N93" s="53"/>
      <c r="HF93" s="28"/>
      <c r="HG93" s="28"/>
      <c r="HH93" s="28"/>
      <c r="HI93" s="28"/>
      <c r="HJ93" s="28"/>
      <c r="HK93" s="28"/>
      <c r="HL93" s="28"/>
    </row>
    <row r="94" spans="1:220" ht="39" customHeight="1">
      <c r="A94" s="53"/>
      <c r="B94" s="53"/>
      <c r="C94" s="6" t="s">
        <v>361</v>
      </c>
      <c r="D94" s="6" t="s">
        <v>381</v>
      </c>
      <c r="E94" s="6" t="s">
        <v>382</v>
      </c>
      <c r="F94" s="6" t="s">
        <v>383</v>
      </c>
      <c r="G94" s="25" t="s">
        <v>384</v>
      </c>
      <c r="H94" s="6">
        <f t="shared" si="8"/>
        <v>2</v>
      </c>
      <c r="I94" s="6">
        <f t="shared" si="9"/>
        <v>2</v>
      </c>
      <c r="J94" s="6">
        <v>2</v>
      </c>
      <c r="K94" s="6"/>
      <c r="L94" s="53"/>
      <c r="M94" s="21" t="s">
        <v>18</v>
      </c>
      <c r="N94" s="6" t="s">
        <v>385</v>
      </c>
      <c r="HF94" s="28"/>
      <c r="HG94" s="28"/>
      <c r="HH94" s="28"/>
      <c r="HI94" s="28"/>
      <c r="HJ94" s="28"/>
      <c r="HK94" s="28"/>
      <c r="HL94" s="28"/>
    </row>
    <row r="95" spans="1:220" ht="33.75" customHeight="1">
      <c r="A95" s="6">
        <v>79</v>
      </c>
      <c r="B95" s="14" t="s">
        <v>386</v>
      </c>
      <c r="C95" s="14" t="s">
        <v>29</v>
      </c>
      <c r="D95" s="14" t="s">
        <v>387</v>
      </c>
      <c r="E95" s="14" t="s">
        <v>388</v>
      </c>
      <c r="F95" s="14" t="s">
        <v>389</v>
      </c>
      <c r="G95" s="14" t="s">
        <v>390</v>
      </c>
      <c r="H95" s="14">
        <f t="shared" si="8"/>
        <v>12.1</v>
      </c>
      <c r="I95" s="14">
        <f t="shared" si="9"/>
        <v>12.1</v>
      </c>
      <c r="J95" s="14">
        <v>6.05</v>
      </c>
      <c r="K95" s="14">
        <v>6.05</v>
      </c>
      <c r="L95" s="14" t="s">
        <v>34</v>
      </c>
      <c r="M95" s="14" t="s">
        <v>321</v>
      </c>
      <c r="N95" s="14" t="s">
        <v>391</v>
      </c>
      <c r="HF95" s="28"/>
      <c r="HG95" s="28"/>
      <c r="HH95" s="28"/>
      <c r="HI95" s="28"/>
      <c r="HJ95" s="28"/>
      <c r="HK95" s="28"/>
      <c r="HL95" s="28"/>
    </row>
    <row r="96" spans="1:220" s="38" customFormat="1" ht="73.5" customHeight="1">
      <c r="A96" s="6">
        <v>80</v>
      </c>
      <c r="B96" s="6" t="s">
        <v>392</v>
      </c>
      <c r="C96" s="10" t="s">
        <v>20</v>
      </c>
      <c r="D96" s="6" t="s">
        <v>98</v>
      </c>
      <c r="E96" s="10" t="s">
        <v>99</v>
      </c>
      <c r="F96" s="6" t="s">
        <v>393</v>
      </c>
      <c r="G96" s="6" t="s">
        <v>394</v>
      </c>
      <c r="H96" s="6">
        <f t="shared" si="8"/>
        <v>20</v>
      </c>
      <c r="I96" s="6">
        <f t="shared" si="9"/>
        <v>20</v>
      </c>
      <c r="J96" s="10">
        <v>20</v>
      </c>
      <c r="K96" s="10"/>
      <c r="L96" s="10" t="s">
        <v>48</v>
      </c>
      <c r="M96" s="21" t="s">
        <v>18</v>
      </c>
      <c r="N96" s="6" t="s">
        <v>395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</row>
    <row r="97" spans="1:220" s="2" customFormat="1" ht="27" customHeight="1">
      <c r="A97" s="6"/>
      <c r="B97" s="52" t="s">
        <v>396</v>
      </c>
      <c r="C97" s="52"/>
      <c r="D97" s="52"/>
      <c r="E97" s="52"/>
      <c r="F97" s="52"/>
      <c r="G97" s="52"/>
      <c r="H97" s="5">
        <f>SUM(H98:H105)</f>
        <v>1290</v>
      </c>
      <c r="I97" s="5">
        <f>SUM(I98:I105)</f>
        <v>1290</v>
      </c>
      <c r="J97" s="5">
        <f>SUM(J98:J105)</f>
        <v>1290</v>
      </c>
      <c r="K97" s="5">
        <f>SUM(K98:K103)</f>
        <v>0</v>
      </c>
      <c r="L97" s="6"/>
      <c r="M97" s="6"/>
      <c r="N97" s="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</row>
    <row r="98" spans="1:220" ht="27" customHeight="1">
      <c r="A98" s="6">
        <v>81</v>
      </c>
      <c r="B98" s="6" t="s">
        <v>397</v>
      </c>
      <c r="C98" s="6" t="s">
        <v>29</v>
      </c>
      <c r="D98" s="6" t="s">
        <v>77</v>
      </c>
      <c r="E98" s="6" t="s">
        <v>78</v>
      </c>
      <c r="F98" s="6" t="s">
        <v>79</v>
      </c>
      <c r="G98" s="6" t="s">
        <v>398</v>
      </c>
      <c r="H98" s="6">
        <f aca="true" t="shared" si="10" ref="H98:H105">I98</f>
        <v>480</v>
      </c>
      <c r="I98" s="6">
        <f aca="true" t="shared" si="11" ref="I98:I105">J98+K98</f>
        <v>480</v>
      </c>
      <c r="J98" s="6">
        <v>480</v>
      </c>
      <c r="K98" s="6"/>
      <c r="L98" s="29" t="s">
        <v>45</v>
      </c>
      <c r="M98" s="6" t="s">
        <v>18</v>
      </c>
      <c r="N98" s="6" t="s">
        <v>399</v>
      </c>
      <c r="HF98" s="28"/>
      <c r="HG98" s="28"/>
      <c r="HH98" s="28"/>
      <c r="HI98" s="28"/>
      <c r="HJ98" s="28"/>
      <c r="HK98" s="28"/>
      <c r="HL98" s="28"/>
    </row>
    <row r="99" spans="1:220" ht="27" customHeight="1">
      <c r="A99" s="6">
        <v>82</v>
      </c>
      <c r="B99" s="6" t="s">
        <v>397</v>
      </c>
      <c r="C99" s="6" t="s">
        <v>29</v>
      </c>
      <c r="D99" s="6" t="s">
        <v>77</v>
      </c>
      <c r="E99" s="6" t="s">
        <v>78</v>
      </c>
      <c r="F99" s="6" t="s">
        <v>79</v>
      </c>
      <c r="G99" s="6" t="s">
        <v>400</v>
      </c>
      <c r="H99" s="6">
        <f t="shared" si="10"/>
        <v>107</v>
      </c>
      <c r="I99" s="6">
        <f t="shared" si="11"/>
        <v>107</v>
      </c>
      <c r="J99" s="6">
        <v>107</v>
      </c>
      <c r="K99" s="6"/>
      <c r="L99" s="29" t="s">
        <v>45</v>
      </c>
      <c r="M99" s="6" t="s">
        <v>18</v>
      </c>
      <c r="N99" s="6" t="s">
        <v>401</v>
      </c>
      <c r="HF99" s="28"/>
      <c r="HG99" s="28"/>
      <c r="HH99" s="28"/>
      <c r="HI99" s="28"/>
      <c r="HJ99" s="28"/>
      <c r="HK99" s="28"/>
      <c r="HL99" s="28"/>
    </row>
    <row r="100" spans="1:220" ht="27" customHeight="1">
      <c r="A100" s="6">
        <v>83</v>
      </c>
      <c r="B100" s="6" t="s">
        <v>397</v>
      </c>
      <c r="C100" s="6" t="s">
        <v>29</v>
      </c>
      <c r="D100" s="6" t="s">
        <v>77</v>
      </c>
      <c r="E100" s="6" t="s">
        <v>78</v>
      </c>
      <c r="F100" s="6" t="s">
        <v>79</v>
      </c>
      <c r="G100" s="6" t="s">
        <v>402</v>
      </c>
      <c r="H100" s="6">
        <f t="shared" si="10"/>
        <v>170</v>
      </c>
      <c r="I100" s="6">
        <f t="shared" si="11"/>
        <v>170</v>
      </c>
      <c r="J100" s="6">
        <v>170</v>
      </c>
      <c r="K100" s="6"/>
      <c r="L100" s="29" t="s">
        <v>45</v>
      </c>
      <c r="M100" s="6" t="s">
        <v>18</v>
      </c>
      <c r="N100" s="6" t="s">
        <v>403</v>
      </c>
      <c r="HF100" s="28"/>
      <c r="HG100" s="28"/>
      <c r="HH100" s="28"/>
      <c r="HI100" s="28"/>
      <c r="HJ100" s="28"/>
      <c r="HK100" s="28"/>
      <c r="HL100" s="28"/>
    </row>
    <row r="101" spans="1:220" ht="27" customHeight="1">
      <c r="A101" s="6">
        <v>84</v>
      </c>
      <c r="B101" s="6" t="s">
        <v>404</v>
      </c>
      <c r="C101" s="6" t="s">
        <v>29</v>
      </c>
      <c r="D101" s="6" t="s">
        <v>77</v>
      </c>
      <c r="E101" s="6" t="s">
        <v>78</v>
      </c>
      <c r="F101" s="6" t="s">
        <v>79</v>
      </c>
      <c r="G101" s="6" t="s">
        <v>402</v>
      </c>
      <c r="H101" s="6">
        <f t="shared" si="10"/>
        <v>450</v>
      </c>
      <c r="I101" s="6">
        <f t="shared" si="11"/>
        <v>450</v>
      </c>
      <c r="J101" s="6">
        <v>450</v>
      </c>
      <c r="K101" s="6"/>
      <c r="L101" s="29" t="s">
        <v>45</v>
      </c>
      <c r="M101" s="6" t="s">
        <v>18</v>
      </c>
      <c r="N101" s="6" t="s">
        <v>402</v>
      </c>
      <c r="HF101" s="28"/>
      <c r="HG101" s="28"/>
      <c r="HH101" s="28"/>
      <c r="HI101" s="28"/>
      <c r="HJ101" s="28"/>
      <c r="HK101" s="28"/>
      <c r="HL101" s="28"/>
    </row>
    <row r="102" spans="1:220" ht="27" customHeight="1">
      <c r="A102" s="6">
        <v>85</v>
      </c>
      <c r="B102" s="6" t="s">
        <v>405</v>
      </c>
      <c r="C102" s="6" t="s">
        <v>29</v>
      </c>
      <c r="D102" s="6" t="s">
        <v>77</v>
      </c>
      <c r="E102" s="6" t="s">
        <v>78</v>
      </c>
      <c r="F102" s="6" t="s">
        <v>79</v>
      </c>
      <c r="G102" s="6" t="s">
        <v>406</v>
      </c>
      <c r="H102" s="6">
        <f t="shared" si="10"/>
        <v>50</v>
      </c>
      <c r="I102" s="6">
        <f t="shared" si="11"/>
        <v>50</v>
      </c>
      <c r="J102" s="6">
        <v>50</v>
      </c>
      <c r="K102" s="6"/>
      <c r="L102" s="29" t="s">
        <v>45</v>
      </c>
      <c r="M102" s="6" t="s">
        <v>18</v>
      </c>
      <c r="N102" s="6" t="s">
        <v>406</v>
      </c>
      <c r="HF102" s="28"/>
      <c r="HG102" s="28"/>
      <c r="HH102" s="28"/>
      <c r="HI102" s="28"/>
      <c r="HJ102" s="28"/>
      <c r="HK102" s="28"/>
      <c r="HL102" s="28"/>
    </row>
    <row r="103" spans="1:220" ht="27" customHeight="1">
      <c r="A103" s="6">
        <v>86</v>
      </c>
      <c r="B103" s="6" t="s">
        <v>407</v>
      </c>
      <c r="C103" s="6" t="s">
        <v>29</v>
      </c>
      <c r="D103" s="6" t="s">
        <v>77</v>
      </c>
      <c r="E103" s="6" t="s">
        <v>78</v>
      </c>
      <c r="F103" s="6" t="s">
        <v>79</v>
      </c>
      <c r="G103" s="6" t="s">
        <v>408</v>
      </c>
      <c r="H103" s="6">
        <f t="shared" si="10"/>
        <v>10</v>
      </c>
      <c r="I103" s="6">
        <f t="shared" si="11"/>
        <v>10</v>
      </c>
      <c r="J103" s="6">
        <v>10</v>
      </c>
      <c r="K103" s="6"/>
      <c r="L103" s="29" t="s">
        <v>45</v>
      </c>
      <c r="M103" s="6" t="s">
        <v>18</v>
      </c>
      <c r="N103" s="6" t="s">
        <v>408</v>
      </c>
      <c r="HF103" s="28"/>
      <c r="HG103" s="28"/>
      <c r="HH103" s="28"/>
      <c r="HI103" s="28"/>
      <c r="HJ103" s="28"/>
      <c r="HK103" s="28"/>
      <c r="HL103" s="28"/>
    </row>
    <row r="104" spans="1:220" ht="27" customHeight="1">
      <c r="A104" s="6">
        <v>87</v>
      </c>
      <c r="B104" s="6" t="s">
        <v>404</v>
      </c>
      <c r="C104" s="6" t="s">
        <v>29</v>
      </c>
      <c r="D104" s="6" t="s">
        <v>77</v>
      </c>
      <c r="E104" s="6" t="s">
        <v>78</v>
      </c>
      <c r="F104" s="6" t="s">
        <v>79</v>
      </c>
      <c r="G104" s="6" t="s">
        <v>409</v>
      </c>
      <c r="H104" s="6">
        <f t="shared" si="10"/>
        <v>17</v>
      </c>
      <c r="I104" s="6">
        <f t="shared" si="11"/>
        <v>17</v>
      </c>
      <c r="J104" s="6">
        <v>17</v>
      </c>
      <c r="K104" s="6"/>
      <c r="L104" s="29" t="s">
        <v>45</v>
      </c>
      <c r="M104" s="6" t="s">
        <v>18</v>
      </c>
      <c r="N104" s="6" t="s">
        <v>409</v>
      </c>
      <c r="HF104" s="28"/>
      <c r="HG104" s="28"/>
      <c r="HH104" s="28"/>
      <c r="HI104" s="28"/>
      <c r="HJ104" s="28"/>
      <c r="HK104" s="28"/>
      <c r="HL104" s="28"/>
    </row>
    <row r="105" spans="1:220" ht="27" customHeight="1">
      <c r="A105" s="6">
        <v>88</v>
      </c>
      <c r="B105" s="6" t="s">
        <v>397</v>
      </c>
      <c r="C105" s="6" t="s">
        <v>29</v>
      </c>
      <c r="D105" s="6" t="s">
        <v>77</v>
      </c>
      <c r="E105" s="6" t="s">
        <v>78</v>
      </c>
      <c r="F105" s="6" t="s">
        <v>79</v>
      </c>
      <c r="G105" s="6" t="s">
        <v>410</v>
      </c>
      <c r="H105" s="6">
        <f t="shared" si="10"/>
        <v>6</v>
      </c>
      <c r="I105" s="6">
        <f t="shared" si="11"/>
        <v>6</v>
      </c>
      <c r="J105" s="6">
        <v>6</v>
      </c>
      <c r="K105" s="6"/>
      <c r="L105" s="29" t="s">
        <v>45</v>
      </c>
      <c r="M105" s="6" t="s">
        <v>18</v>
      </c>
      <c r="N105" s="6" t="s">
        <v>410</v>
      </c>
      <c r="HF105" s="28"/>
      <c r="HG105" s="28"/>
      <c r="HH105" s="28"/>
      <c r="HI105" s="28"/>
      <c r="HJ105" s="28"/>
      <c r="HK105" s="28"/>
      <c r="HL105" s="28"/>
    </row>
  </sheetData>
  <sheetProtection/>
  <mergeCells count="38">
    <mergeCell ref="D3:D4"/>
    <mergeCell ref="E3:E4"/>
    <mergeCell ref="F3:F4"/>
    <mergeCell ref="G3:G4"/>
    <mergeCell ref="A5:G5"/>
    <mergeCell ref="A1:N1"/>
    <mergeCell ref="L2:M2"/>
    <mergeCell ref="A3:A4"/>
    <mergeCell ref="B3:B4"/>
    <mergeCell ref="C3:C4"/>
    <mergeCell ref="H3:H4"/>
    <mergeCell ref="I3:L3"/>
    <mergeCell ref="M3:M4"/>
    <mergeCell ref="N3:N4"/>
    <mergeCell ref="A6:G6"/>
    <mergeCell ref="A8:G8"/>
    <mergeCell ref="F9:F17"/>
    <mergeCell ref="N38:N39"/>
    <mergeCell ref="A24:G24"/>
    <mergeCell ref="A27:G27"/>
    <mergeCell ref="F38:F39"/>
    <mergeCell ref="G38:G39"/>
    <mergeCell ref="N9:N12"/>
    <mergeCell ref="J41:J42"/>
    <mergeCell ref="K41:K42"/>
    <mergeCell ref="A41:A42"/>
    <mergeCell ref="D41:D42"/>
    <mergeCell ref="G41:G42"/>
    <mergeCell ref="L41:L42"/>
    <mergeCell ref="B97:G97"/>
    <mergeCell ref="N41:N42"/>
    <mergeCell ref="A60:G60"/>
    <mergeCell ref="A89:A94"/>
    <mergeCell ref="B89:B94"/>
    <mergeCell ref="L89:L94"/>
    <mergeCell ref="N89:N93"/>
    <mergeCell ref="H41:H42"/>
    <mergeCell ref="I41:I42"/>
  </mergeCells>
  <dataValidations count="4">
    <dataValidation type="list" allowBlank="1" showInputMessage="1" showErrorMessage="1" error="只可以选择其中一种" sqref="C2:C4 C9:C23 C25:C26 C28:C36 C38:C53 C59 C80 C61:C74 C86:C95 C83 C98:C103">
      <formula1>"新增,扩建,修缮"</formula1>
    </dataValidation>
    <dataValidation type="decimal" operator="greaterThanOrEqual" allowBlank="1" showInputMessage="1" showErrorMessage="1" error="请输入规范数字，最小0.00" sqref="J2:K2 H3 H4:I5 J5:K5 J16 K9:K23 J18 J50 H97:K97 J59">
      <formula1>0</formula1>
    </dataValidation>
    <dataValidation type="decimal" operator="greaterThanOrEqual" allowBlank="1" showInputMessage="1" showErrorMessage="1" error="请输入规范的数字，最小0.00" sqref="J4 L2:M2">
      <formula1>0</formula1>
    </dataValidation>
    <dataValidation type="whole" operator="greaterThanOrEqual" allowBlank="1" showInputMessage="1" showErrorMessage="1" error="必须填写正整数" sqref="A2:A4 A9:A23">
      <formula1>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10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2.50390625" style="7" customWidth="1"/>
    <col min="2" max="2" width="13.25390625" style="7" customWidth="1"/>
    <col min="3" max="3" width="3.75390625" style="7" customWidth="1"/>
    <col min="4" max="4" width="9.75390625" style="7" customWidth="1"/>
    <col min="5" max="5" width="5.625" style="7" customWidth="1"/>
    <col min="6" max="6" width="12.00390625" style="7" customWidth="1"/>
    <col min="7" max="7" width="14.75390625" style="7" customWidth="1"/>
    <col min="8" max="8" width="6.75390625" style="7" customWidth="1"/>
    <col min="9" max="9" width="6.625" style="7" customWidth="1"/>
    <col min="10" max="10" width="7.75390625" style="7" customWidth="1"/>
    <col min="11" max="11" width="7.00390625" style="7" customWidth="1"/>
    <col min="12" max="12" width="6.875" style="7" customWidth="1"/>
    <col min="13" max="13" width="9.875" style="7" customWidth="1"/>
    <col min="14" max="14" width="15.375" style="7" customWidth="1"/>
    <col min="15" max="15" width="9.00390625" style="7" customWidth="1"/>
    <col min="16" max="16" width="10.375" style="7" bestFit="1" customWidth="1"/>
    <col min="17" max="202" width="9.00390625" style="7" customWidth="1"/>
    <col min="203" max="213" width="9.00390625" style="8" customWidth="1"/>
    <col min="214" max="16384" width="9.00390625" style="22" customWidth="1"/>
  </cols>
  <sheetData>
    <row r="1" spans="1:220" s="2" customFormat="1" ht="21.75" customHeight="1">
      <c r="A1" s="55" t="s">
        <v>422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</row>
    <row r="2" spans="1:220" s="2" customFormat="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56" t="s">
        <v>0</v>
      </c>
      <c r="M2" s="56"/>
      <c r="N2" s="4">
        <v>43454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220" s="2" customFormat="1" ht="21" customHeight="1">
      <c r="A3" s="57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3" t="s">
        <v>9</v>
      </c>
      <c r="J3" s="53"/>
      <c r="K3" s="53"/>
      <c r="L3" s="53"/>
      <c r="M3" s="53" t="s">
        <v>10</v>
      </c>
      <c r="N3" s="57" t="s">
        <v>11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</row>
    <row r="4" spans="1:220" s="2" customFormat="1" ht="25.5" customHeight="1">
      <c r="A4" s="57"/>
      <c r="B4" s="57"/>
      <c r="C4" s="57"/>
      <c r="D4" s="57"/>
      <c r="E4" s="57"/>
      <c r="F4" s="57"/>
      <c r="G4" s="57"/>
      <c r="H4" s="57"/>
      <c r="I4" s="5" t="s">
        <v>12</v>
      </c>
      <c r="J4" s="5" t="s">
        <v>13</v>
      </c>
      <c r="K4" s="6" t="s">
        <v>14</v>
      </c>
      <c r="L4" s="5" t="s">
        <v>15</v>
      </c>
      <c r="M4" s="53"/>
      <c r="N4" s="5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</row>
    <row r="5" spans="1:220" s="2" customFormat="1" ht="24" customHeight="1">
      <c r="A5" s="52" t="s">
        <v>16</v>
      </c>
      <c r="B5" s="52"/>
      <c r="C5" s="52"/>
      <c r="D5" s="52"/>
      <c r="E5" s="52"/>
      <c r="F5" s="52"/>
      <c r="G5" s="52"/>
      <c r="H5" s="5">
        <f>SUM(H6:H10)</f>
        <v>884.3</v>
      </c>
      <c r="I5" s="5">
        <f>SUM(I6:I10)</f>
        <v>884.3</v>
      </c>
      <c r="J5" s="5">
        <f>SUM(J6:J10)</f>
        <v>884.3</v>
      </c>
      <c r="K5" s="5">
        <f>SUM(K6:K10)</f>
        <v>0</v>
      </c>
      <c r="L5" s="6"/>
      <c r="M5" s="6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14" s="7" customFormat="1" ht="79.5" customHeight="1">
      <c r="A6" s="6">
        <v>1</v>
      </c>
      <c r="B6" s="6" t="s">
        <v>421</v>
      </c>
      <c r="C6" s="6" t="s">
        <v>29</v>
      </c>
      <c r="D6" s="6" t="s">
        <v>98</v>
      </c>
      <c r="E6" s="6" t="s">
        <v>417</v>
      </c>
      <c r="F6" s="6" t="s">
        <v>105</v>
      </c>
      <c r="G6" s="26" t="s">
        <v>420</v>
      </c>
      <c r="H6" s="6">
        <v>500</v>
      </c>
      <c r="I6" s="6">
        <v>500</v>
      </c>
      <c r="J6" s="6">
        <v>500</v>
      </c>
      <c r="K6" s="6"/>
      <c r="L6" s="6" t="s">
        <v>425</v>
      </c>
      <c r="M6" s="6" t="s">
        <v>18</v>
      </c>
      <c r="N6" s="26" t="s">
        <v>440</v>
      </c>
    </row>
    <row r="7" spans="1:213" s="27" customFormat="1" ht="43.5" customHeight="1">
      <c r="A7" s="6">
        <v>2</v>
      </c>
      <c r="B7" s="6" t="s">
        <v>423</v>
      </c>
      <c r="C7" s="6" t="s">
        <v>29</v>
      </c>
      <c r="D7" s="6" t="s">
        <v>424</v>
      </c>
      <c r="E7" s="6" t="s">
        <v>432</v>
      </c>
      <c r="F7" s="6" t="s">
        <v>433</v>
      </c>
      <c r="G7" s="6" t="s">
        <v>441</v>
      </c>
      <c r="H7" s="6">
        <v>28</v>
      </c>
      <c r="I7" s="6">
        <v>28</v>
      </c>
      <c r="J7" s="6">
        <v>28</v>
      </c>
      <c r="K7" s="6"/>
      <c r="L7" s="6" t="s">
        <v>418</v>
      </c>
      <c r="M7" s="6" t="s">
        <v>18</v>
      </c>
      <c r="N7" s="6" t="s">
        <v>442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</row>
    <row r="8" spans="1:213" s="27" customFormat="1" ht="50.25" customHeight="1">
      <c r="A8" s="6">
        <v>3</v>
      </c>
      <c r="B8" s="6" t="s">
        <v>426</v>
      </c>
      <c r="C8" s="6" t="s">
        <v>29</v>
      </c>
      <c r="D8" s="6" t="s">
        <v>434</v>
      </c>
      <c r="E8" s="6" t="s">
        <v>435</v>
      </c>
      <c r="F8" s="6" t="s">
        <v>462</v>
      </c>
      <c r="G8" s="6" t="s">
        <v>427</v>
      </c>
      <c r="H8" s="6">
        <v>2</v>
      </c>
      <c r="I8" s="6">
        <v>2</v>
      </c>
      <c r="J8" s="6">
        <v>2</v>
      </c>
      <c r="K8" s="6"/>
      <c r="L8" s="6" t="s">
        <v>430</v>
      </c>
      <c r="M8" s="6" t="s">
        <v>18</v>
      </c>
      <c r="N8" s="6" t="s">
        <v>463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</row>
    <row r="9" spans="1:14" s="7" customFormat="1" ht="65.25" customHeight="1">
      <c r="A9" s="6">
        <v>4</v>
      </c>
      <c r="B9" s="6" t="s">
        <v>436</v>
      </c>
      <c r="C9" s="6" t="s">
        <v>29</v>
      </c>
      <c r="D9" s="6" t="s">
        <v>437</v>
      </c>
      <c r="E9" s="6" t="s">
        <v>438</v>
      </c>
      <c r="F9" s="6" t="s">
        <v>443</v>
      </c>
      <c r="G9" s="6" t="s">
        <v>436</v>
      </c>
      <c r="H9" s="6">
        <v>15</v>
      </c>
      <c r="I9" s="6">
        <v>15</v>
      </c>
      <c r="J9" s="6">
        <v>15</v>
      </c>
      <c r="K9" s="6"/>
      <c r="L9" s="6" t="s">
        <v>430</v>
      </c>
      <c r="M9" s="6" t="s">
        <v>18</v>
      </c>
      <c r="N9" s="26" t="s">
        <v>444</v>
      </c>
    </row>
    <row r="10" spans="1:213" s="27" customFormat="1" ht="39.75" customHeight="1">
      <c r="A10" s="6">
        <v>5</v>
      </c>
      <c r="B10" s="6" t="s">
        <v>445</v>
      </c>
      <c r="C10" s="6" t="s">
        <v>29</v>
      </c>
      <c r="D10" s="6" t="s">
        <v>428</v>
      </c>
      <c r="E10" s="6" t="s">
        <v>446</v>
      </c>
      <c r="F10" s="6" t="s">
        <v>433</v>
      </c>
      <c r="G10" s="6" t="s">
        <v>429</v>
      </c>
      <c r="H10" s="6">
        <v>339.3</v>
      </c>
      <c r="I10" s="6">
        <v>339.3</v>
      </c>
      <c r="J10" s="6">
        <v>339.3</v>
      </c>
      <c r="K10" s="6"/>
      <c r="L10" s="6" t="s">
        <v>430</v>
      </c>
      <c r="M10" s="6" t="s">
        <v>18</v>
      </c>
      <c r="N10" s="6" t="s">
        <v>431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</row>
  </sheetData>
  <sheetProtection/>
  <mergeCells count="14">
    <mergeCell ref="A1:N1"/>
    <mergeCell ref="L2:M2"/>
    <mergeCell ref="A3:A4"/>
    <mergeCell ref="B3:B4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A5:G5"/>
  </mergeCells>
  <dataValidations count="4">
    <dataValidation type="decimal" operator="greaterThanOrEqual" allowBlank="1" showInputMessage="1" showErrorMessage="1" error="请输入规范数字，最小0.00" sqref="J5:K5 J2:K2 H3 H4:I5">
      <formula1>0</formula1>
    </dataValidation>
    <dataValidation type="list" allowBlank="1" showInputMessage="1" showErrorMessage="1" error="只可以选择其中一种" sqref="C2:C4 C6:C10">
      <formula1>"新增,扩建,修缮"</formula1>
    </dataValidation>
    <dataValidation type="whole" operator="greaterThanOrEqual" allowBlank="1" showInputMessage="1" showErrorMessage="1" error="必须填写正整数" sqref="A2:A4">
      <formula1>1</formula1>
    </dataValidation>
    <dataValidation type="decimal" operator="greaterThanOrEqual" allowBlank="1" showInputMessage="1" showErrorMessage="1" error="请输入规范的数字，最小0.00" sqref="J4 L2:M2">
      <formula1>0</formula1>
    </dataValidation>
  </dataValidation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03"/>
  <sheetViews>
    <sheetView tabSelected="1" zoomScalePageLayoutView="0" workbookViewId="0" topLeftCell="A88">
      <selection activeCell="F92" sqref="F92"/>
    </sheetView>
  </sheetViews>
  <sheetFormatPr defaultColWidth="9.00390625" defaultRowHeight="14.25"/>
  <cols>
    <col min="1" max="1" width="2.50390625" style="7" customWidth="1"/>
    <col min="2" max="2" width="13.25390625" style="7" customWidth="1"/>
    <col min="3" max="3" width="3.75390625" style="7" customWidth="1"/>
    <col min="4" max="4" width="9.75390625" style="7" customWidth="1"/>
    <col min="5" max="5" width="5.625" style="7" customWidth="1"/>
    <col min="6" max="6" width="13.625" style="7" customWidth="1"/>
    <col min="7" max="7" width="14.75390625" style="7" customWidth="1"/>
    <col min="8" max="9" width="7.625" style="7" customWidth="1"/>
    <col min="10" max="10" width="9.25390625" style="7" customWidth="1"/>
    <col min="11" max="11" width="7.00390625" style="7" customWidth="1"/>
    <col min="12" max="12" width="6.875" style="7" customWidth="1"/>
    <col min="13" max="13" width="9.875" style="7" customWidth="1"/>
    <col min="14" max="14" width="15.375" style="7" customWidth="1"/>
    <col min="15" max="15" width="9.00390625" style="7" customWidth="1"/>
    <col min="16" max="16" width="10.375" style="7" bestFit="1" customWidth="1"/>
    <col min="17" max="202" width="9.00390625" style="7" customWidth="1"/>
    <col min="203" max="213" width="9.00390625" style="23" customWidth="1"/>
    <col min="214" max="16384" width="9.00390625" style="27" customWidth="1"/>
  </cols>
  <sheetData>
    <row r="1" spans="1:14" s="1" customFormat="1" ht="21.75" customHeight="1">
      <c r="A1" s="55" t="s">
        <v>479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" customFormat="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56" t="s">
        <v>0</v>
      </c>
      <c r="M2" s="56"/>
      <c r="N2" s="4">
        <v>43455</v>
      </c>
    </row>
    <row r="3" spans="1:14" s="1" customFormat="1" ht="21" customHeight="1">
      <c r="A3" s="57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3" t="s">
        <v>9</v>
      </c>
      <c r="J3" s="53"/>
      <c r="K3" s="53"/>
      <c r="L3" s="53"/>
      <c r="M3" s="53" t="s">
        <v>10</v>
      </c>
      <c r="N3" s="57" t="s">
        <v>11</v>
      </c>
    </row>
    <row r="4" spans="1:14" s="1" customFormat="1" ht="25.5" customHeight="1">
      <c r="A4" s="57"/>
      <c r="B4" s="57"/>
      <c r="C4" s="57"/>
      <c r="D4" s="57"/>
      <c r="E4" s="57"/>
      <c r="F4" s="57"/>
      <c r="G4" s="57"/>
      <c r="H4" s="57"/>
      <c r="I4" s="5" t="s">
        <v>12</v>
      </c>
      <c r="J4" s="5" t="s">
        <v>13</v>
      </c>
      <c r="K4" s="6" t="s">
        <v>14</v>
      </c>
      <c r="L4" s="5" t="s">
        <v>15</v>
      </c>
      <c r="M4" s="53"/>
      <c r="N4" s="57"/>
    </row>
    <row r="5" spans="1:14" s="1" customFormat="1" ht="21.75" customHeight="1">
      <c r="A5" s="52" t="s">
        <v>16</v>
      </c>
      <c r="B5" s="52"/>
      <c r="C5" s="52"/>
      <c r="D5" s="52"/>
      <c r="E5" s="52"/>
      <c r="F5" s="52"/>
      <c r="G5" s="52"/>
      <c r="H5" s="5">
        <f>H6+H8+H25+H28+H65+H97</f>
        <v>72937.27851999999</v>
      </c>
      <c r="I5" s="5">
        <f>I6+I8+I25+I28+I65+I97</f>
        <v>70991.37771999999</v>
      </c>
      <c r="J5" s="5">
        <f>J6+J8+J25+J28+J65+J97</f>
        <v>33690.93772</v>
      </c>
      <c r="K5" s="5">
        <f>K6+K8+K25+K28+K65+K97</f>
        <v>37300.44</v>
      </c>
      <c r="L5" s="6"/>
      <c r="M5" s="6"/>
      <c r="N5" s="5"/>
    </row>
    <row r="6" spans="1:14" s="1" customFormat="1" ht="21" customHeight="1">
      <c r="A6" s="52" t="s">
        <v>17</v>
      </c>
      <c r="B6" s="52"/>
      <c r="C6" s="52"/>
      <c r="D6" s="52"/>
      <c r="E6" s="52"/>
      <c r="F6" s="52"/>
      <c r="G6" s="52"/>
      <c r="H6" s="5">
        <f>H7</f>
        <v>40129.89</v>
      </c>
      <c r="I6" s="5">
        <f>I7</f>
        <v>40129.89</v>
      </c>
      <c r="J6" s="5">
        <f>J7</f>
        <v>9830</v>
      </c>
      <c r="K6" s="5">
        <f>SUM(K7:K16)</f>
        <v>30299.89</v>
      </c>
      <c r="L6" s="6"/>
      <c r="M6" s="6" t="s">
        <v>18</v>
      </c>
      <c r="N6" s="6"/>
    </row>
    <row r="7" spans="1:219" s="7" customFormat="1" ht="54" customHeight="1">
      <c r="A7" s="6">
        <v>1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>
        <f aca="true" t="shared" si="0" ref="H7:H24">I7</f>
        <v>40129.89</v>
      </c>
      <c r="I7" s="6">
        <f aca="true" t="shared" si="1" ref="I7:I24">J7+K7</f>
        <v>40129.89</v>
      </c>
      <c r="J7" s="6">
        <v>9830</v>
      </c>
      <c r="K7" s="6">
        <v>30299.89</v>
      </c>
      <c r="L7" s="6" t="s">
        <v>25</v>
      </c>
      <c r="M7" s="6" t="s">
        <v>18</v>
      </c>
      <c r="N7" s="6" t="s">
        <v>26</v>
      </c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</row>
    <row r="8" spans="1:14" s="1" customFormat="1" ht="19.5" customHeight="1">
      <c r="A8" s="52" t="s">
        <v>467</v>
      </c>
      <c r="B8" s="52"/>
      <c r="C8" s="52"/>
      <c r="D8" s="52"/>
      <c r="E8" s="52"/>
      <c r="F8" s="52"/>
      <c r="G8" s="52"/>
      <c r="H8" s="5">
        <f>SUM(H9:H24)</f>
        <v>3455.2763000000004</v>
      </c>
      <c r="I8" s="5">
        <f>SUM(I9:I24)</f>
        <v>3455.2763000000004</v>
      </c>
      <c r="J8" s="5">
        <f>SUM(J9:J24)</f>
        <v>3455.2763000000004</v>
      </c>
      <c r="K8" s="5">
        <f>SUM(K9:K24)</f>
        <v>0</v>
      </c>
      <c r="L8" s="6"/>
      <c r="M8" s="6" t="s">
        <v>18</v>
      </c>
      <c r="N8" s="6"/>
    </row>
    <row r="9" spans="1:14" s="1" customFormat="1" ht="30" customHeight="1">
      <c r="A9" s="6">
        <v>2</v>
      </c>
      <c r="B9" s="6" t="s">
        <v>28</v>
      </c>
      <c r="C9" s="6" t="s">
        <v>29</v>
      </c>
      <c r="D9" s="6" t="s">
        <v>30</v>
      </c>
      <c r="E9" s="6" t="s">
        <v>31</v>
      </c>
      <c r="F9" s="53" t="s">
        <v>32</v>
      </c>
      <c r="G9" s="6" t="s">
        <v>33</v>
      </c>
      <c r="H9" s="6">
        <f t="shared" si="0"/>
        <v>500</v>
      </c>
      <c r="I9" s="6">
        <f t="shared" si="1"/>
        <v>500</v>
      </c>
      <c r="J9" s="5">
        <v>500</v>
      </c>
      <c r="K9" s="6"/>
      <c r="L9" s="6" t="s">
        <v>34</v>
      </c>
      <c r="M9" s="6" t="s">
        <v>18</v>
      </c>
      <c r="N9" s="53" t="s">
        <v>35</v>
      </c>
    </row>
    <row r="10" spans="1:14" s="1" customFormat="1" ht="30" customHeight="1">
      <c r="A10" s="6">
        <v>3</v>
      </c>
      <c r="B10" s="6" t="s">
        <v>36</v>
      </c>
      <c r="C10" s="6" t="s">
        <v>29</v>
      </c>
      <c r="D10" s="6" t="s">
        <v>30</v>
      </c>
      <c r="E10" s="6" t="s">
        <v>31</v>
      </c>
      <c r="F10" s="53"/>
      <c r="G10" s="6" t="s">
        <v>36</v>
      </c>
      <c r="H10" s="6">
        <f t="shared" si="0"/>
        <v>400</v>
      </c>
      <c r="I10" s="6">
        <f t="shared" si="1"/>
        <v>400</v>
      </c>
      <c r="J10" s="6">
        <v>400</v>
      </c>
      <c r="K10" s="6"/>
      <c r="L10" s="6" t="s">
        <v>34</v>
      </c>
      <c r="M10" s="6" t="s">
        <v>18</v>
      </c>
      <c r="N10" s="53"/>
    </row>
    <row r="11" spans="1:14" s="1" customFormat="1" ht="30" customHeight="1">
      <c r="A11" s="6">
        <v>4</v>
      </c>
      <c r="B11" s="6" t="s">
        <v>37</v>
      </c>
      <c r="C11" s="6" t="s">
        <v>29</v>
      </c>
      <c r="D11" s="6" t="s">
        <v>30</v>
      </c>
      <c r="E11" s="6" t="s">
        <v>31</v>
      </c>
      <c r="F11" s="53"/>
      <c r="G11" s="6" t="s">
        <v>37</v>
      </c>
      <c r="H11" s="6">
        <f t="shared" si="0"/>
        <v>15</v>
      </c>
      <c r="I11" s="6">
        <f t="shared" si="1"/>
        <v>15</v>
      </c>
      <c r="J11" s="6">
        <v>15</v>
      </c>
      <c r="K11" s="6"/>
      <c r="L11" s="6" t="s">
        <v>34</v>
      </c>
      <c r="M11" s="6" t="s">
        <v>18</v>
      </c>
      <c r="N11" s="53"/>
    </row>
    <row r="12" spans="1:14" s="1" customFormat="1" ht="30" customHeight="1">
      <c r="A12" s="6">
        <v>5</v>
      </c>
      <c r="B12" s="6" t="s">
        <v>38</v>
      </c>
      <c r="C12" s="6" t="s">
        <v>29</v>
      </c>
      <c r="D12" s="6" t="s">
        <v>30</v>
      </c>
      <c r="E12" s="6" t="s">
        <v>31</v>
      </c>
      <c r="F12" s="53"/>
      <c r="G12" s="6" t="s">
        <v>38</v>
      </c>
      <c r="H12" s="6">
        <f t="shared" si="0"/>
        <v>30</v>
      </c>
      <c r="I12" s="6">
        <f t="shared" si="1"/>
        <v>30</v>
      </c>
      <c r="J12" s="6">
        <v>30</v>
      </c>
      <c r="K12" s="6"/>
      <c r="L12" s="6" t="s">
        <v>34</v>
      </c>
      <c r="M12" s="6" t="s">
        <v>18</v>
      </c>
      <c r="N12" s="53"/>
    </row>
    <row r="13" spans="1:14" s="1" customFormat="1" ht="30" customHeight="1">
      <c r="A13" s="6">
        <v>6</v>
      </c>
      <c r="B13" s="6" t="s">
        <v>39</v>
      </c>
      <c r="C13" s="6" t="s">
        <v>29</v>
      </c>
      <c r="D13" s="6" t="s">
        <v>30</v>
      </c>
      <c r="E13" s="6" t="s">
        <v>31</v>
      </c>
      <c r="F13" s="53"/>
      <c r="G13" s="6" t="s">
        <v>39</v>
      </c>
      <c r="H13" s="6">
        <f t="shared" si="0"/>
        <v>76.34</v>
      </c>
      <c r="I13" s="6">
        <f t="shared" si="1"/>
        <v>76.34</v>
      </c>
      <c r="J13" s="6">
        <v>76.34</v>
      </c>
      <c r="K13" s="6"/>
      <c r="L13" s="6" t="s">
        <v>34</v>
      </c>
      <c r="M13" s="6" t="s">
        <v>18</v>
      </c>
      <c r="N13" s="6" t="s">
        <v>40</v>
      </c>
    </row>
    <row r="14" spans="1:14" s="1" customFormat="1" ht="30" customHeight="1">
      <c r="A14" s="6">
        <v>7</v>
      </c>
      <c r="B14" s="6" t="s">
        <v>41</v>
      </c>
      <c r="C14" s="6" t="s">
        <v>29</v>
      </c>
      <c r="D14" s="6" t="s">
        <v>30</v>
      </c>
      <c r="E14" s="6" t="s">
        <v>31</v>
      </c>
      <c r="F14" s="53"/>
      <c r="G14" s="6" t="s">
        <v>42</v>
      </c>
      <c r="H14" s="6">
        <f t="shared" si="0"/>
        <v>34</v>
      </c>
      <c r="I14" s="6">
        <f t="shared" si="1"/>
        <v>34</v>
      </c>
      <c r="J14" s="6">
        <v>34</v>
      </c>
      <c r="K14" s="6"/>
      <c r="L14" s="6" t="s">
        <v>34</v>
      </c>
      <c r="M14" s="6" t="s">
        <v>18</v>
      </c>
      <c r="N14" s="6"/>
    </row>
    <row r="15" spans="1:14" s="1" customFormat="1" ht="30" customHeight="1">
      <c r="A15" s="6">
        <v>8</v>
      </c>
      <c r="B15" s="6" t="s">
        <v>43</v>
      </c>
      <c r="C15" s="6" t="s">
        <v>29</v>
      </c>
      <c r="D15" s="6" t="s">
        <v>30</v>
      </c>
      <c r="E15" s="6" t="s">
        <v>31</v>
      </c>
      <c r="F15" s="53"/>
      <c r="G15" s="6" t="s">
        <v>44</v>
      </c>
      <c r="H15" s="6">
        <f t="shared" si="0"/>
        <v>35</v>
      </c>
      <c r="I15" s="6">
        <f t="shared" si="1"/>
        <v>35</v>
      </c>
      <c r="J15" s="6">
        <v>35</v>
      </c>
      <c r="K15" s="6"/>
      <c r="L15" s="6" t="s">
        <v>45</v>
      </c>
      <c r="M15" s="6" t="s">
        <v>18</v>
      </c>
      <c r="N15" s="6" t="s">
        <v>46</v>
      </c>
    </row>
    <row r="16" spans="1:14" s="1" customFormat="1" ht="30" customHeight="1">
      <c r="A16" s="6">
        <v>9</v>
      </c>
      <c r="B16" s="6" t="s">
        <v>47</v>
      </c>
      <c r="C16" s="6" t="s">
        <v>29</v>
      </c>
      <c r="D16" s="6" t="s">
        <v>30</v>
      </c>
      <c r="E16" s="6" t="s">
        <v>31</v>
      </c>
      <c r="F16" s="53"/>
      <c r="G16" s="6" t="s">
        <v>47</v>
      </c>
      <c r="H16" s="6">
        <f t="shared" si="0"/>
        <v>2</v>
      </c>
      <c r="I16" s="6">
        <f t="shared" si="1"/>
        <v>2</v>
      </c>
      <c r="J16" s="6">
        <v>2</v>
      </c>
      <c r="K16" s="6"/>
      <c r="L16" s="6" t="s">
        <v>48</v>
      </c>
      <c r="M16" s="6" t="s">
        <v>18</v>
      </c>
      <c r="N16" s="6" t="s">
        <v>47</v>
      </c>
    </row>
    <row r="17" spans="1:14" s="1" customFormat="1" ht="45" customHeight="1">
      <c r="A17" s="6">
        <v>10</v>
      </c>
      <c r="B17" s="6" t="s">
        <v>49</v>
      </c>
      <c r="C17" s="6" t="s">
        <v>29</v>
      </c>
      <c r="D17" s="6" t="s">
        <v>30</v>
      </c>
      <c r="E17" s="6" t="s">
        <v>31</v>
      </c>
      <c r="F17" s="53"/>
      <c r="G17" s="6" t="s">
        <v>50</v>
      </c>
      <c r="H17" s="6">
        <f t="shared" si="0"/>
        <v>1560</v>
      </c>
      <c r="I17" s="6">
        <f t="shared" si="1"/>
        <v>1560</v>
      </c>
      <c r="J17" s="5">
        <v>1560</v>
      </c>
      <c r="K17" s="6"/>
      <c r="L17" s="6" t="s">
        <v>51</v>
      </c>
      <c r="M17" s="6" t="s">
        <v>18</v>
      </c>
      <c r="N17" s="6" t="s">
        <v>52</v>
      </c>
    </row>
    <row r="18" spans="1:14" s="1" customFormat="1" ht="39.75" customHeight="1">
      <c r="A18" s="49" t="s">
        <v>466</v>
      </c>
      <c r="B18" s="6" t="s">
        <v>49</v>
      </c>
      <c r="C18" s="6" t="s">
        <v>29</v>
      </c>
      <c r="D18" s="6" t="s">
        <v>30</v>
      </c>
      <c r="E18" s="6" t="s">
        <v>31</v>
      </c>
      <c r="F18" s="6" t="s">
        <v>464</v>
      </c>
      <c r="G18" s="6" t="s">
        <v>429</v>
      </c>
      <c r="H18" s="6">
        <v>339.3</v>
      </c>
      <c r="I18" s="6">
        <v>339.3</v>
      </c>
      <c r="J18" s="5">
        <v>339.3</v>
      </c>
      <c r="K18" s="6"/>
      <c r="L18" s="6" t="s">
        <v>430</v>
      </c>
      <c r="M18" s="6" t="s">
        <v>18</v>
      </c>
      <c r="N18" s="6" t="s">
        <v>431</v>
      </c>
    </row>
    <row r="19" spans="1:219" s="1" customFormat="1" ht="114" customHeight="1">
      <c r="A19" s="6">
        <v>12</v>
      </c>
      <c r="B19" s="6" t="s">
        <v>53</v>
      </c>
      <c r="C19" s="6" t="s">
        <v>29</v>
      </c>
      <c r="D19" s="6" t="s">
        <v>30</v>
      </c>
      <c r="E19" s="6" t="s">
        <v>31</v>
      </c>
      <c r="F19" s="6" t="s">
        <v>415</v>
      </c>
      <c r="G19" s="6" t="s">
        <v>54</v>
      </c>
      <c r="H19" s="6">
        <f t="shared" si="0"/>
        <v>211.0938</v>
      </c>
      <c r="I19" s="6">
        <f t="shared" si="1"/>
        <v>211.0938</v>
      </c>
      <c r="J19" s="6">
        <v>211.0938</v>
      </c>
      <c r="K19" s="6"/>
      <c r="L19" s="6" t="s">
        <v>25</v>
      </c>
      <c r="M19" s="6" t="s">
        <v>55</v>
      </c>
      <c r="N19" s="6" t="s">
        <v>56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</row>
    <row r="20" spans="1:219" s="1" customFormat="1" ht="51" customHeight="1">
      <c r="A20" s="6">
        <v>13</v>
      </c>
      <c r="B20" s="6" t="s">
        <v>57</v>
      </c>
      <c r="C20" s="6" t="s">
        <v>29</v>
      </c>
      <c r="D20" s="6" t="s">
        <v>30</v>
      </c>
      <c r="E20" s="6" t="s">
        <v>31</v>
      </c>
      <c r="F20" s="6" t="s">
        <v>58</v>
      </c>
      <c r="G20" s="6" t="s">
        <v>59</v>
      </c>
      <c r="H20" s="6">
        <f t="shared" si="0"/>
        <v>25.8125</v>
      </c>
      <c r="I20" s="6">
        <f t="shared" si="1"/>
        <v>25.8125</v>
      </c>
      <c r="J20" s="6">
        <v>25.8125</v>
      </c>
      <c r="K20" s="6"/>
      <c r="L20" s="6" t="s">
        <v>48</v>
      </c>
      <c r="M20" s="6" t="s">
        <v>18</v>
      </c>
      <c r="N20" s="6" t="s">
        <v>60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</row>
    <row r="21" spans="1:219" s="1" customFormat="1" ht="72.75" customHeight="1">
      <c r="A21" s="6">
        <v>14</v>
      </c>
      <c r="B21" s="6" t="s">
        <v>61</v>
      </c>
      <c r="C21" s="6" t="s">
        <v>29</v>
      </c>
      <c r="D21" s="6" t="s">
        <v>30</v>
      </c>
      <c r="E21" s="6" t="s">
        <v>31</v>
      </c>
      <c r="F21" s="6" t="s">
        <v>62</v>
      </c>
      <c r="G21" s="6" t="s">
        <v>63</v>
      </c>
      <c r="H21" s="6">
        <f t="shared" si="0"/>
        <v>15</v>
      </c>
      <c r="I21" s="6">
        <f t="shared" si="1"/>
        <v>15</v>
      </c>
      <c r="J21" s="6">
        <v>15</v>
      </c>
      <c r="K21" s="6"/>
      <c r="L21" s="6" t="s">
        <v>48</v>
      </c>
      <c r="M21" s="6" t="s">
        <v>18</v>
      </c>
      <c r="N21" s="6" t="s">
        <v>64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</row>
    <row r="22" spans="1:219" s="1" customFormat="1" ht="51" customHeight="1">
      <c r="A22" s="6">
        <v>15</v>
      </c>
      <c r="B22" s="6" t="s">
        <v>65</v>
      </c>
      <c r="C22" s="6" t="s">
        <v>29</v>
      </c>
      <c r="D22" s="6" t="s">
        <v>30</v>
      </c>
      <c r="E22" s="6" t="s">
        <v>31</v>
      </c>
      <c r="F22" s="6" t="s">
        <v>66</v>
      </c>
      <c r="G22" s="6" t="s">
        <v>67</v>
      </c>
      <c r="H22" s="6">
        <f t="shared" si="0"/>
        <v>94.73</v>
      </c>
      <c r="I22" s="6">
        <f t="shared" si="1"/>
        <v>94.73</v>
      </c>
      <c r="J22" s="6">
        <v>94.73</v>
      </c>
      <c r="K22" s="6"/>
      <c r="L22" s="6" t="s">
        <v>48</v>
      </c>
      <c r="M22" s="6" t="s">
        <v>18</v>
      </c>
      <c r="N22" s="6" t="s">
        <v>68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</row>
    <row r="23" spans="1:219" s="1" customFormat="1" ht="30" customHeight="1">
      <c r="A23" s="6">
        <v>16</v>
      </c>
      <c r="B23" s="6" t="s">
        <v>69</v>
      </c>
      <c r="C23" s="6" t="s">
        <v>29</v>
      </c>
      <c r="D23" s="6" t="s">
        <v>30</v>
      </c>
      <c r="E23" s="6" t="s">
        <v>31</v>
      </c>
      <c r="F23" s="6" t="s">
        <v>58</v>
      </c>
      <c r="G23" s="6" t="s">
        <v>70</v>
      </c>
      <c r="H23" s="6">
        <f t="shared" si="0"/>
        <v>102</v>
      </c>
      <c r="I23" s="6">
        <f t="shared" si="1"/>
        <v>102</v>
      </c>
      <c r="J23" s="6">
        <v>102</v>
      </c>
      <c r="K23" s="6"/>
      <c r="L23" s="6" t="s">
        <v>48</v>
      </c>
      <c r="M23" s="6" t="s">
        <v>18</v>
      </c>
      <c r="N23" s="6" t="s">
        <v>71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</row>
    <row r="24" spans="1:219" s="1" customFormat="1" ht="42" customHeight="1">
      <c r="A24" s="6">
        <v>17</v>
      </c>
      <c r="B24" s="6" t="s">
        <v>72</v>
      </c>
      <c r="C24" s="6" t="s">
        <v>29</v>
      </c>
      <c r="D24" s="6" t="s">
        <v>30</v>
      </c>
      <c r="E24" s="6" t="s">
        <v>31</v>
      </c>
      <c r="F24" s="6" t="s">
        <v>62</v>
      </c>
      <c r="G24" s="6" t="s">
        <v>73</v>
      </c>
      <c r="H24" s="6">
        <f t="shared" si="0"/>
        <v>15</v>
      </c>
      <c r="I24" s="6">
        <f t="shared" si="1"/>
        <v>15</v>
      </c>
      <c r="J24" s="6">
        <v>15</v>
      </c>
      <c r="K24" s="6"/>
      <c r="L24" s="6" t="s">
        <v>48</v>
      </c>
      <c r="M24" s="6" t="s">
        <v>18</v>
      </c>
      <c r="N24" s="6" t="s">
        <v>74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</row>
    <row r="25" spans="1:14" s="1" customFormat="1" ht="24.75" customHeight="1">
      <c r="A25" s="52" t="s">
        <v>468</v>
      </c>
      <c r="B25" s="52"/>
      <c r="C25" s="52"/>
      <c r="D25" s="52"/>
      <c r="E25" s="52"/>
      <c r="F25" s="52"/>
      <c r="G25" s="52"/>
      <c r="H25" s="5">
        <f>SUM(H26:H27)</f>
        <v>161</v>
      </c>
      <c r="I25" s="5">
        <f>SUM(I26:I27)</f>
        <v>161</v>
      </c>
      <c r="J25" s="5">
        <f>SUM(J26:J27)</f>
        <v>161</v>
      </c>
      <c r="K25" s="5">
        <f>SUM(K26:K27)</f>
        <v>0</v>
      </c>
      <c r="L25" s="6"/>
      <c r="M25" s="5"/>
      <c r="N25" s="6"/>
    </row>
    <row r="26" spans="1:14" s="7" customFormat="1" ht="39" customHeight="1">
      <c r="A26" s="6">
        <v>19</v>
      </c>
      <c r="B26" s="6" t="s">
        <v>76</v>
      </c>
      <c r="C26" s="6" t="s">
        <v>29</v>
      </c>
      <c r="D26" s="6" t="s">
        <v>77</v>
      </c>
      <c r="E26" s="6" t="s">
        <v>78</v>
      </c>
      <c r="F26" s="6" t="s">
        <v>79</v>
      </c>
      <c r="G26" s="6" t="s">
        <v>80</v>
      </c>
      <c r="H26" s="6">
        <f aca="true" t="shared" si="2" ref="H26:H44">I26</f>
        <v>70</v>
      </c>
      <c r="I26" s="6">
        <f aca="true" t="shared" si="3" ref="I26:I44">J26+K26</f>
        <v>70</v>
      </c>
      <c r="J26" s="6">
        <v>70</v>
      </c>
      <c r="K26" s="6"/>
      <c r="L26" s="6" t="s">
        <v>45</v>
      </c>
      <c r="M26" s="6" t="s">
        <v>18</v>
      </c>
      <c r="N26" s="6" t="s">
        <v>81</v>
      </c>
    </row>
    <row r="27" spans="1:14" s="7" customFormat="1" ht="39.75" customHeight="1">
      <c r="A27" s="6">
        <v>19</v>
      </c>
      <c r="B27" s="6" t="s">
        <v>82</v>
      </c>
      <c r="C27" s="6" t="s">
        <v>29</v>
      </c>
      <c r="D27" s="6" t="s">
        <v>77</v>
      </c>
      <c r="E27" s="6" t="s">
        <v>78</v>
      </c>
      <c r="F27" s="6" t="s">
        <v>79</v>
      </c>
      <c r="G27" s="6" t="s">
        <v>83</v>
      </c>
      <c r="H27" s="6">
        <f t="shared" si="2"/>
        <v>91</v>
      </c>
      <c r="I27" s="6">
        <f t="shared" si="3"/>
        <v>91</v>
      </c>
      <c r="J27" s="6">
        <v>91</v>
      </c>
      <c r="K27" s="6"/>
      <c r="L27" s="6" t="s">
        <v>45</v>
      </c>
      <c r="M27" s="6" t="s">
        <v>84</v>
      </c>
      <c r="N27" s="6" t="s">
        <v>85</v>
      </c>
    </row>
    <row r="28" spans="1:14" s="1" customFormat="1" ht="22.5" customHeight="1">
      <c r="A28" s="52" t="s">
        <v>473</v>
      </c>
      <c r="B28" s="52"/>
      <c r="C28" s="52"/>
      <c r="D28" s="52"/>
      <c r="E28" s="52"/>
      <c r="F28" s="52"/>
      <c r="G28" s="52"/>
      <c r="H28" s="5">
        <f>SUM(H29:H64)</f>
        <v>20561.29672</v>
      </c>
      <c r="I28" s="5">
        <f>SUM(I29:I64)</f>
        <v>20561.29672</v>
      </c>
      <c r="J28" s="5">
        <f>SUM(J29:J64)</f>
        <v>13720.99672</v>
      </c>
      <c r="K28" s="5">
        <f>SUM(K29:K64)</f>
        <v>6840.3</v>
      </c>
      <c r="L28" s="6"/>
      <c r="M28" s="5"/>
      <c r="N28" s="6"/>
    </row>
    <row r="29" spans="1:14" s="7" customFormat="1" ht="30" customHeight="1">
      <c r="A29" s="6">
        <v>20</v>
      </c>
      <c r="B29" s="6" t="s">
        <v>87</v>
      </c>
      <c r="C29" s="6" t="s">
        <v>29</v>
      </c>
      <c r="D29" s="6" t="s">
        <v>88</v>
      </c>
      <c r="E29" s="6" t="s">
        <v>89</v>
      </c>
      <c r="F29" s="6" t="s">
        <v>90</v>
      </c>
      <c r="G29" s="6" t="s">
        <v>91</v>
      </c>
      <c r="H29" s="6">
        <f t="shared" si="2"/>
        <v>16</v>
      </c>
      <c r="I29" s="6">
        <f t="shared" si="3"/>
        <v>16</v>
      </c>
      <c r="J29" s="6">
        <v>16</v>
      </c>
      <c r="K29" s="6"/>
      <c r="L29" s="6" t="s">
        <v>34</v>
      </c>
      <c r="M29" s="6" t="s">
        <v>18</v>
      </c>
      <c r="N29" s="6" t="s">
        <v>92</v>
      </c>
    </row>
    <row r="30" spans="1:14" s="7" customFormat="1" ht="39.75" customHeight="1">
      <c r="A30" s="6">
        <v>21</v>
      </c>
      <c r="B30" s="6" t="s">
        <v>93</v>
      </c>
      <c r="C30" s="6" t="s">
        <v>29</v>
      </c>
      <c r="D30" s="6" t="s">
        <v>88</v>
      </c>
      <c r="E30" s="6" t="s">
        <v>89</v>
      </c>
      <c r="F30" s="6" t="s">
        <v>94</v>
      </c>
      <c r="G30" s="6" t="s">
        <v>95</v>
      </c>
      <c r="H30" s="6">
        <f t="shared" si="2"/>
        <v>10</v>
      </c>
      <c r="I30" s="6">
        <f t="shared" si="3"/>
        <v>10</v>
      </c>
      <c r="J30" s="6">
        <v>10</v>
      </c>
      <c r="K30" s="6"/>
      <c r="L30" s="6" t="s">
        <v>34</v>
      </c>
      <c r="M30" s="6" t="s">
        <v>18</v>
      </c>
      <c r="N30" s="6" t="s">
        <v>96</v>
      </c>
    </row>
    <row r="31" spans="1:14" s="7" customFormat="1" ht="49.5" customHeight="1">
      <c r="A31" s="6">
        <v>22</v>
      </c>
      <c r="B31" s="6" t="s">
        <v>97</v>
      </c>
      <c r="C31" s="6" t="s">
        <v>29</v>
      </c>
      <c r="D31" s="6" t="s">
        <v>98</v>
      </c>
      <c r="E31" s="6" t="s">
        <v>99</v>
      </c>
      <c r="F31" s="6" t="s">
        <v>100</v>
      </c>
      <c r="G31" s="6" t="s">
        <v>101</v>
      </c>
      <c r="H31" s="6">
        <f t="shared" si="2"/>
        <v>10</v>
      </c>
      <c r="I31" s="6">
        <f t="shared" si="3"/>
        <v>10</v>
      </c>
      <c r="J31" s="6">
        <v>10</v>
      </c>
      <c r="K31" s="6"/>
      <c r="L31" s="6" t="s">
        <v>34</v>
      </c>
      <c r="M31" s="6" t="s">
        <v>102</v>
      </c>
      <c r="N31" s="6" t="s">
        <v>103</v>
      </c>
    </row>
    <row r="32" spans="1:14" s="7" customFormat="1" ht="31.5" customHeight="1">
      <c r="A32" s="6">
        <v>23</v>
      </c>
      <c r="B32" s="6" t="s">
        <v>104</v>
      </c>
      <c r="C32" s="6" t="s">
        <v>29</v>
      </c>
      <c r="D32" s="6" t="s">
        <v>98</v>
      </c>
      <c r="E32" s="6" t="s">
        <v>99</v>
      </c>
      <c r="F32" s="6" t="s">
        <v>105</v>
      </c>
      <c r="G32" s="6" t="s">
        <v>106</v>
      </c>
      <c r="H32" s="6">
        <f t="shared" si="2"/>
        <v>1598</v>
      </c>
      <c r="I32" s="6">
        <f t="shared" si="3"/>
        <v>1598</v>
      </c>
      <c r="J32" s="6">
        <v>1598</v>
      </c>
      <c r="K32" s="6"/>
      <c r="L32" s="6" t="s">
        <v>45</v>
      </c>
      <c r="M32" s="6" t="s">
        <v>18</v>
      </c>
      <c r="N32" s="6" t="s">
        <v>107</v>
      </c>
    </row>
    <row r="33" spans="1:14" s="7" customFormat="1" ht="72.75" customHeight="1">
      <c r="A33" s="6">
        <v>24</v>
      </c>
      <c r="B33" s="6" t="s">
        <v>108</v>
      </c>
      <c r="C33" s="6" t="s">
        <v>29</v>
      </c>
      <c r="D33" s="6" t="s">
        <v>98</v>
      </c>
      <c r="E33" s="6" t="s">
        <v>99</v>
      </c>
      <c r="F33" s="6" t="s">
        <v>32</v>
      </c>
      <c r="G33" s="6" t="s">
        <v>109</v>
      </c>
      <c r="H33" s="6">
        <f t="shared" si="2"/>
        <v>1372.235</v>
      </c>
      <c r="I33" s="6">
        <f t="shared" si="3"/>
        <v>1372.235</v>
      </c>
      <c r="J33" s="6">
        <v>1372.235</v>
      </c>
      <c r="K33" s="6"/>
      <c r="L33" s="6" t="s">
        <v>480</v>
      </c>
      <c r="M33" s="6" t="s">
        <v>18</v>
      </c>
      <c r="N33" s="6" t="s">
        <v>111</v>
      </c>
    </row>
    <row r="34" spans="1:14" s="7" customFormat="1" ht="72" customHeight="1">
      <c r="A34" s="6">
        <v>25</v>
      </c>
      <c r="B34" s="30" t="s">
        <v>112</v>
      </c>
      <c r="C34" s="30" t="s">
        <v>29</v>
      </c>
      <c r="D34" s="30" t="s">
        <v>98</v>
      </c>
      <c r="E34" s="39" t="s">
        <v>99</v>
      </c>
      <c r="F34" s="39" t="s">
        <v>113</v>
      </c>
      <c r="G34" s="30" t="s">
        <v>114</v>
      </c>
      <c r="H34" s="30">
        <f t="shared" si="2"/>
        <v>1.22</v>
      </c>
      <c r="I34" s="30">
        <f t="shared" si="3"/>
        <v>1.22</v>
      </c>
      <c r="J34" s="39">
        <v>1.22</v>
      </c>
      <c r="K34" s="39"/>
      <c r="L34" s="30" t="s">
        <v>115</v>
      </c>
      <c r="M34" s="30" t="s">
        <v>18</v>
      </c>
      <c r="N34" s="30" t="s">
        <v>116</v>
      </c>
    </row>
    <row r="35" spans="1:14" ht="38.25" customHeight="1">
      <c r="A35" s="6" t="s">
        <v>469</v>
      </c>
      <c r="B35" s="6" t="s">
        <v>423</v>
      </c>
      <c r="C35" s="6"/>
      <c r="D35" s="6" t="s">
        <v>424</v>
      </c>
      <c r="E35" s="6" t="s">
        <v>432</v>
      </c>
      <c r="F35" s="6" t="s">
        <v>433</v>
      </c>
      <c r="G35" s="6" t="s">
        <v>441</v>
      </c>
      <c r="H35" s="6">
        <v>28</v>
      </c>
      <c r="I35" s="6">
        <v>28</v>
      </c>
      <c r="J35" s="6">
        <v>28</v>
      </c>
      <c r="K35" s="6"/>
      <c r="L35" s="6" t="s">
        <v>418</v>
      </c>
      <c r="M35" s="30" t="s">
        <v>18</v>
      </c>
      <c r="N35" s="6" t="s">
        <v>442</v>
      </c>
    </row>
    <row r="36" spans="1:14" ht="44.25" customHeight="1">
      <c r="A36" s="6" t="s">
        <v>470</v>
      </c>
      <c r="B36" s="6" t="s">
        <v>426</v>
      </c>
      <c r="C36" s="6"/>
      <c r="D36" s="6" t="s">
        <v>434</v>
      </c>
      <c r="E36" s="6" t="s">
        <v>435</v>
      </c>
      <c r="F36" s="6" t="s">
        <v>462</v>
      </c>
      <c r="G36" s="6" t="s">
        <v>427</v>
      </c>
      <c r="H36" s="6">
        <v>2</v>
      </c>
      <c r="I36" s="6">
        <v>2</v>
      </c>
      <c r="J36" s="6">
        <v>2</v>
      </c>
      <c r="K36" s="6"/>
      <c r="L36" s="6" t="s">
        <v>430</v>
      </c>
      <c r="M36" s="30" t="s">
        <v>18</v>
      </c>
      <c r="N36" s="6" t="s">
        <v>465</v>
      </c>
    </row>
    <row r="37" spans="1:14" s="7" customFormat="1" ht="60.75" customHeight="1">
      <c r="A37" s="6" t="s">
        <v>471</v>
      </c>
      <c r="B37" s="6" t="s">
        <v>436</v>
      </c>
      <c r="C37" s="6"/>
      <c r="D37" s="6" t="s">
        <v>437</v>
      </c>
      <c r="E37" s="6" t="s">
        <v>438</v>
      </c>
      <c r="F37" s="6" t="s">
        <v>443</v>
      </c>
      <c r="G37" s="6" t="s">
        <v>436</v>
      </c>
      <c r="H37" s="6">
        <v>15</v>
      </c>
      <c r="I37" s="6">
        <v>15</v>
      </c>
      <c r="J37" s="6">
        <v>15</v>
      </c>
      <c r="K37" s="6"/>
      <c r="L37" s="6" t="s">
        <v>430</v>
      </c>
      <c r="M37" s="30" t="s">
        <v>18</v>
      </c>
      <c r="N37" s="26" t="s">
        <v>444</v>
      </c>
    </row>
    <row r="38" spans="1:14" s="44" customFormat="1" ht="63.75" customHeight="1">
      <c r="A38" s="42" t="s">
        <v>472</v>
      </c>
      <c r="B38" s="42" t="s">
        <v>421</v>
      </c>
      <c r="C38" s="42" t="s">
        <v>29</v>
      </c>
      <c r="D38" s="42" t="s">
        <v>439</v>
      </c>
      <c r="E38" s="43" t="s">
        <v>417</v>
      </c>
      <c r="F38" s="42" t="s">
        <v>416</v>
      </c>
      <c r="G38" s="26" t="s">
        <v>420</v>
      </c>
      <c r="H38" s="42">
        <v>500</v>
      </c>
      <c r="I38" s="42">
        <v>500</v>
      </c>
      <c r="J38" s="43">
        <v>500</v>
      </c>
      <c r="K38" s="43"/>
      <c r="L38" s="42" t="s">
        <v>418</v>
      </c>
      <c r="M38" s="42" t="s">
        <v>419</v>
      </c>
      <c r="N38" s="41" t="s">
        <v>440</v>
      </c>
    </row>
    <row r="39" spans="1:14" s="7" customFormat="1" ht="60" customHeight="1">
      <c r="A39" s="40">
        <v>30</v>
      </c>
      <c r="B39" s="40" t="s">
        <v>117</v>
      </c>
      <c r="C39" s="40" t="s">
        <v>29</v>
      </c>
      <c r="D39" s="40" t="s">
        <v>118</v>
      </c>
      <c r="E39" s="40" t="s">
        <v>119</v>
      </c>
      <c r="F39" s="40" t="s">
        <v>32</v>
      </c>
      <c r="G39" s="40" t="s">
        <v>120</v>
      </c>
      <c r="H39" s="40">
        <v>893.38102</v>
      </c>
      <c r="I39" s="40">
        <v>893.38102</v>
      </c>
      <c r="J39" s="40">
        <v>893.38102</v>
      </c>
      <c r="K39" s="40"/>
      <c r="L39" s="40" t="s">
        <v>411</v>
      </c>
      <c r="M39" s="40" t="s">
        <v>18</v>
      </c>
      <c r="N39" s="40" t="s">
        <v>121</v>
      </c>
    </row>
    <row r="40" spans="1:14" s="7" customFormat="1" ht="48.75" customHeight="1">
      <c r="A40" s="6">
        <v>31</v>
      </c>
      <c r="B40" s="6" t="s">
        <v>122</v>
      </c>
      <c r="C40" s="6" t="s">
        <v>29</v>
      </c>
      <c r="D40" s="6" t="s">
        <v>118</v>
      </c>
      <c r="E40" s="6" t="s">
        <v>123</v>
      </c>
      <c r="F40" s="6" t="s">
        <v>32</v>
      </c>
      <c r="G40" s="6" t="s">
        <v>124</v>
      </c>
      <c r="H40" s="6">
        <v>1503.2607</v>
      </c>
      <c r="I40" s="6">
        <v>1503.2607</v>
      </c>
      <c r="J40" s="6">
        <v>1503.2607</v>
      </c>
      <c r="K40" s="6"/>
      <c r="L40" s="6" t="s">
        <v>412</v>
      </c>
      <c r="M40" s="6" t="s">
        <v>18</v>
      </c>
      <c r="N40" s="6" t="s">
        <v>125</v>
      </c>
    </row>
    <row r="41" spans="1:219" s="7" customFormat="1" ht="34.5" customHeight="1">
      <c r="A41" s="40">
        <v>32</v>
      </c>
      <c r="B41" s="11" t="s">
        <v>126</v>
      </c>
      <c r="C41" s="11" t="s">
        <v>29</v>
      </c>
      <c r="D41" s="11" t="s">
        <v>77</v>
      </c>
      <c r="E41" s="11" t="s">
        <v>78</v>
      </c>
      <c r="F41" s="11" t="s">
        <v>77</v>
      </c>
      <c r="G41" s="11" t="s">
        <v>127</v>
      </c>
      <c r="H41" s="11">
        <f t="shared" si="2"/>
        <v>56.5</v>
      </c>
      <c r="I41" s="11">
        <f t="shared" si="3"/>
        <v>56.5</v>
      </c>
      <c r="J41" s="11">
        <v>56.5</v>
      </c>
      <c r="K41" s="11"/>
      <c r="L41" s="11" t="s">
        <v>45</v>
      </c>
      <c r="M41" s="11" t="s">
        <v>18</v>
      </c>
      <c r="N41" s="11" t="s">
        <v>128</v>
      </c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</row>
    <row r="42" spans="1:14" s="12" customFormat="1" ht="84" customHeight="1">
      <c r="A42" s="6">
        <v>33</v>
      </c>
      <c r="B42" s="6" t="s">
        <v>129</v>
      </c>
      <c r="C42" s="6" t="s">
        <v>20</v>
      </c>
      <c r="D42" s="6" t="s">
        <v>130</v>
      </c>
      <c r="E42" s="6" t="s">
        <v>123</v>
      </c>
      <c r="F42" s="6" t="s">
        <v>131</v>
      </c>
      <c r="G42" s="6" t="s">
        <v>132</v>
      </c>
      <c r="H42" s="6">
        <f t="shared" si="2"/>
        <v>1750</v>
      </c>
      <c r="I42" s="6">
        <f t="shared" si="3"/>
        <v>1750</v>
      </c>
      <c r="J42" s="6">
        <v>1750</v>
      </c>
      <c r="K42" s="6"/>
      <c r="L42" s="6" t="s">
        <v>34</v>
      </c>
      <c r="M42" s="6" t="s">
        <v>18</v>
      </c>
      <c r="N42" s="6" t="s">
        <v>133</v>
      </c>
    </row>
    <row r="43" spans="1:14" s="7" customFormat="1" ht="108.75" customHeight="1">
      <c r="A43" s="40">
        <v>34</v>
      </c>
      <c r="B43" s="6" t="s">
        <v>413</v>
      </c>
      <c r="C43" s="6" t="s">
        <v>29</v>
      </c>
      <c r="D43" s="6" t="s">
        <v>134</v>
      </c>
      <c r="E43" s="6" t="s">
        <v>135</v>
      </c>
      <c r="F43" s="53" t="s">
        <v>136</v>
      </c>
      <c r="G43" s="53" t="s">
        <v>137</v>
      </c>
      <c r="H43" s="6">
        <f t="shared" si="2"/>
        <v>10500</v>
      </c>
      <c r="I43" s="6">
        <f t="shared" si="3"/>
        <v>10500</v>
      </c>
      <c r="J43" s="5">
        <v>3700</v>
      </c>
      <c r="K43" s="6">
        <v>6800</v>
      </c>
      <c r="L43" s="6" t="s">
        <v>414</v>
      </c>
      <c r="M43" s="13" t="s">
        <v>138</v>
      </c>
      <c r="N43" s="53" t="s">
        <v>139</v>
      </c>
    </row>
    <row r="44" spans="1:14" s="7" customFormat="1" ht="33" customHeight="1">
      <c r="A44" s="6">
        <v>35</v>
      </c>
      <c r="B44" s="6" t="s">
        <v>140</v>
      </c>
      <c r="C44" s="6" t="s">
        <v>29</v>
      </c>
      <c r="D44" s="6" t="s">
        <v>134</v>
      </c>
      <c r="E44" s="6" t="s">
        <v>135</v>
      </c>
      <c r="F44" s="53"/>
      <c r="G44" s="53"/>
      <c r="H44" s="6">
        <f t="shared" si="2"/>
        <v>490</v>
      </c>
      <c r="I44" s="6">
        <f t="shared" si="3"/>
        <v>490</v>
      </c>
      <c r="J44" s="6">
        <v>490</v>
      </c>
      <c r="K44" s="6"/>
      <c r="L44" s="6" t="s">
        <v>34</v>
      </c>
      <c r="M44" s="13" t="s">
        <v>138</v>
      </c>
      <c r="N44" s="53"/>
    </row>
    <row r="45" spans="1:14" s="7" customFormat="1" ht="54.75" customHeight="1">
      <c r="A45" s="40">
        <v>36</v>
      </c>
      <c r="B45" s="14" t="s">
        <v>141</v>
      </c>
      <c r="C45" s="14" t="s">
        <v>29</v>
      </c>
      <c r="D45" s="14" t="s">
        <v>142</v>
      </c>
      <c r="E45" s="14" t="s">
        <v>143</v>
      </c>
      <c r="F45" s="14" t="s">
        <v>144</v>
      </c>
      <c r="G45" s="14" t="s">
        <v>145</v>
      </c>
      <c r="H45" s="14">
        <v>90</v>
      </c>
      <c r="I45" s="14">
        <v>90</v>
      </c>
      <c r="J45" s="14">
        <v>50</v>
      </c>
      <c r="K45" s="14">
        <v>40</v>
      </c>
      <c r="L45" s="14" t="s">
        <v>146</v>
      </c>
      <c r="M45" s="14" t="s">
        <v>18</v>
      </c>
      <c r="N45" s="14" t="s">
        <v>147</v>
      </c>
    </row>
    <row r="46" spans="1:14" s="7" customFormat="1" ht="39.75" customHeight="1">
      <c r="A46" s="53">
        <v>37</v>
      </c>
      <c r="B46" s="6" t="s">
        <v>148</v>
      </c>
      <c r="C46" s="6" t="s">
        <v>29</v>
      </c>
      <c r="D46" s="53" t="s">
        <v>149</v>
      </c>
      <c r="E46" s="53" t="s">
        <v>150</v>
      </c>
      <c r="F46" s="6" t="s">
        <v>151</v>
      </c>
      <c r="G46" s="53" t="s">
        <v>152</v>
      </c>
      <c r="H46" s="53">
        <f aca="true" t="shared" si="4" ref="H46:H64">I46</f>
        <v>40.3</v>
      </c>
      <c r="I46" s="53">
        <f aca="true" t="shared" si="5" ref="I46:I64">J46+K46</f>
        <v>40.3</v>
      </c>
      <c r="J46" s="53">
        <v>40</v>
      </c>
      <c r="K46" s="53">
        <v>0.3</v>
      </c>
      <c r="L46" s="57" t="s">
        <v>153</v>
      </c>
      <c r="M46" s="6" t="s">
        <v>18</v>
      </c>
      <c r="N46" s="53" t="s">
        <v>154</v>
      </c>
    </row>
    <row r="47" spans="1:14" s="7" customFormat="1" ht="39.75" customHeight="1">
      <c r="A47" s="53"/>
      <c r="B47" s="6" t="s">
        <v>155</v>
      </c>
      <c r="C47" s="6" t="s">
        <v>29</v>
      </c>
      <c r="D47" s="53"/>
      <c r="E47" s="53"/>
      <c r="F47" s="6" t="s">
        <v>156</v>
      </c>
      <c r="G47" s="53"/>
      <c r="H47" s="53"/>
      <c r="I47" s="53"/>
      <c r="J47" s="53"/>
      <c r="K47" s="53"/>
      <c r="L47" s="57"/>
      <c r="M47" s="6" t="s">
        <v>18</v>
      </c>
      <c r="N47" s="53"/>
    </row>
    <row r="48" spans="1:14" s="7" customFormat="1" ht="42" customHeight="1">
      <c r="A48" s="6">
        <v>38</v>
      </c>
      <c r="B48" s="6" t="s">
        <v>157</v>
      </c>
      <c r="C48" s="6" t="s">
        <v>29</v>
      </c>
      <c r="D48" s="15" t="s">
        <v>149</v>
      </c>
      <c r="E48" s="53"/>
      <c r="F48" s="6" t="s">
        <v>158</v>
      </c>
      <c r="G48" s="6" t="s">
        <v>159</v>
      </c>
      <c r="H48" s="6">
        <f t="shared" si="4"/>
        <v>10</v>
      </c>
      <c r="I48" s="6">
        <f t="shared" si="5"/>
        <v>10</v>
      </c>
      <c r="J48" s="6">
        <v>10</v>
      </c>
      <c r="K48" s="6"/>
      <c r="L48" s="5" t="s">
        <v>45</v>
      </c>
      <c r="M48" s="6" t="s">
        <v>18</v>
      </c>
      <c r="N48" s="6" t="s">
        <v>160</v>
      </c>
    </row>
    <row r="49" spans="1:14" s="7" customFormat="1" ht="39" customHeight="1">
      <c r="A49" s="6">
        <v>39</v>
      </c>
      <c r="B49" s="11" t="s">
        <v>161</v>
      </c>
      <c r="C49" s="11" t="s">
        <v>29</v>
      </c>
      <c r="D49" s="11" t="s">
        <v>162</v>
      </c>
      <c r="E49" s="11" t="s">
        <v>163</v>
      </c>
      <c r="F49" s="11" t="s">
        <v>164</v>
      </c>
      <c r="G49" s="11" t="s">
        <v>165</v>
      </c>
      <c r="H49" s="11">
        <f t="shared" si="4"/>
        <v>530</v>
      </c>
      <c r="I49" s="11">
        <f t="shared" si="5"/>
        <v>530</v>
      </c>
      <c r="J49" s="11">
        <v>530</v>
      </c>
      <c r="K49" s="11"/>
      <c r="L49" s="11" t="s">
        <v>45</v>
      </c>
      <c r="M49" s="11" t="s">
        <v>18</v>
      </c>
      <c r="N49" s="11" t="s">
        <v>166</v>
      </c>
    </row>
    <row r="50" spans="1:14" s="7" customFormat="1" ht="39" customHeight="1">
      <c r="A50" s="6">
        <v>40</v>
      </c>
      <c r="B50" s="6" t="s">
        <v>167</v>
      </c>
      <c r="C50" s="6" t="s">
        <v>29</v>
      </c>
      <c r="D50" s="6" t="s">
        <v>168</v>
      </c>
      <c r="E50" s="15" t="s">
        <v>169</v>
      </c>
      <c r="F50" s="6" t="s">
        <v>170</v>
      </c>
      <c r="G50" s="6" t="s">
        <v>171</v>
      </c>
      <c r="H50" s="6">
        <f t="shared" si="4"/>
        <v>56.3</v>
      </c>
      <c r="I50" s="6">
        <f t="shared" si="5"/>
        <v>56.3</v>
      </c>
      <c r="J50" s="6">
        <v>56.3</v>
      </c>
      <c r="K50" s="6"/>
      <c r="L50" s="6" t="s">
        <v>48</v>
      </c>
      <c r="M50" s="6" t="s">
        <v>18</v>
      </c>
      <c r="N50" s="6" t="s">
        <v>172</v>
      </c>
    </row>
    <row r="51" spans="1:14" s="7" customFormat="1" ht="39" customHeight="1">
      <c r="A51" s="6">
        <v>41</v>
      </c>
      <c r="B51" s="6" t="s">
        <v>173</v>
      </c>
      <c r="C51" s="6" t="s">
        <v>29</v>
      </c>
      <c r="D51" s="6" t="s">
        <v>168</v>
      </c>
      <c r="E51" s="15" t="s">
        <v>169</v>
      </c>
      <c r="F51" s="6" t="s">
        <v>170</v>
      </c>
      <c r="G51" s="6" t="s">
        <v>174</v>
      </c>
      <c r="H51" s="6">
        <f t="shared" si="4"/>
        <v>39.7</v>
      </c>
      <c r="I51" s="6">
        <f t="shared" si="5"/>
        <v>39.7</v>
      </c>
      <c r="J51" s="6">
        <v>39.7</v>
      </c>
      <c r="K51" s="6"/>
      <c r="L51" s="6" t="s">
        <v>48</v>
      </c>
      <c r="M51" s="6" t="s">
        <v>18</v>
      </c>
      <c r="N51" s="6" t="s">
        <v>172</v>
      </c>
    </row>
    <row r="52" spans="1:14" s="7" customFormat="1" ht="48" customHeight="1">
      <c r="A52" s="6">
        <v>42</v>
      </c>
      <c r="B52" s="6" t="s">
        <v>175</v>
      </c>
      <c r="C52" s="6" t="s">
        <v>29</v>
      </c>
      <c r="D52" s="6" t="s">
        <v>176</v>
      </c>
      <c r="E52" s="6" t="s">
        <v>177</v>
      </c>
      <c r="F52" s="6" t="s">
        <v>178</v>
      </c>
      <c r="G52" s="6" t="s">
        <v>179</v>
      </c>
      <c r="H52" s="6">
        <f t="shared" si="4"/>
        <v>23.3</v>
      </c>
      <c r="I52" s="6">
        <f t="shared" si="5"/>
        <v>23.3</v>
      </c>
      <c r="J52" s="6">
        <v>23.3</v>
      </c>
      <c r="K52" s="6"/>
      <c r="L52" s="6" t="s">
        <v>45</v>
      </c>
      <c r="M52" s="6" t="s">
        <v>18</v>
      </c>
      <c r="N52" s="6" t="s">
        <v>180</v>
      </c>
    </row>
    <row r="53" spans="1:14" s="7" customFormat="1" ht="48" customHeight="1">
      <c r="A53" s="6">
        <v>43</v>
      </c>
      <c r="B53" s="14" t="s">
        <v>181</v>
      </c>
      <c r="C53" s="16" t="s">
        <v>29</v>
      </c>
      <c r="D53" s="14" t="s">
        <v>176</v>
      </c>
      <c r="E53" s="14" t="s">
        <v>177</v>
      </c>
      <c r="F53" s="17" t="s">
        <v>182</v>
      </c>
      <c r="G53" s="14" t="s">
        <v>183</v>
      </c>
      <c r="H53" s="14">
        <f t="shared" si="4"/>
        <v>10.1</v>
      </c>
      <c r="I53" s="14">
        <f t="shared" si="5"/>
        <v>10.1</v>
      </c>
      <c r="J53" s="14">
        <v>10.1</v>
      </c>
      <c r="K53" s="14"/>
      <c r="L53" s="14" t="s">
        <v>45</v>
      </c>
      <c r="M53" s="14" t="s">
        <v>18</v>
      </c>
      <c r="N53" s="14" t="s">
        <v>184</v>
      </c>
    </row>
    <row r="54" spans="1:255" s="24" customFormat="1" ht="100.5" customHeight="1">
      <c r="A54" s="6">
        <v>44</v>
      </c>
      <c r="B54" s="6" t="s">
        <v>185</v>
      </c>
      <c r="C54" s="6" t="s">
        <v>29</v>
      </c>
      <c r="D54" s="14" t="s">
        <v>118</v>
      </c>
      <c r="E54" s="14" t="s">
        <v>186</v>
      </c>
      <c r="F54" s="6" t="s">
        <v>187</v>
      </c>
      <c r="G54" s="6" t="s">
        <v>188</v>
      </c>
      <c r="H54" s="6">
        <f t="shared" si="4"/>
        <v>37</v>
      </c>
      <c r="I54" s="6">
        <f t="shared" si="5"/>
        <v>37</v>
      </c>
      <c r="J54" s="6">
        <v>37</v>
      </c>
      <c r="K54" s="6"/>
      <c r="L54" s="6" t="s">
        <v>34</v>
      </c>
      <c r="M54" s="6" t="s">
        <v>18</v>
      </c>
      <c r="N54" s="6" t="s">
        <v>189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</row>
    <row r="55" spans="1:255" s="24" customFormat="1" ht="123" customHeight="1">
      <c r="A55" s="6">
        <v>45</v>
      </c>
      <c r="B55" s="6" t="s">
        <v>190</v>
      </c>
      <c r="C55" s="6" t="s">
        <v>29</v>
      </c>
      <c r="D55" s="6" t="s">
        <v>118</v>
      </c>
      <c r="E55" s="6" t="s">
        <v>186</v>
      </c>
      <c r="F55" s="6" t="s">
        <v>191</v>
      </c>
      <c r="G55" s="6" t="s">
        <v>192</v>
      </c>
      <c r="H55" s="6">
        <f t="shared" si="4"/>
        <v>40</v>
      </c>
      <c r="I55" s="6">
        <f t="shared" si="5"/>
        <v>40</v>
      </c>
      <c r="J55" s="5">
        <v>40</v>
      </c>
      <c r="K55" s="6"/>
      <c r="L55" s="6" t="s">
        <v>34</v>
      </c>
      <c r="M55" s="6" t="s">
        <v>18</v>
      </c>
      <c r="N55" s="6" t="s">
        <v>193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</row>
    <row r="56" spans="1:255" s="24" customFormat="1" ht="30" customHeight="1">
      <c r="A56" s="6">
        <v>46</v>
      </c>
      <c r="B56" s="6" t="s">
        <v>194</v>
      </c>
      <c r="C56" s="6" t="s">
        <v>29</v>
      </c>
      <c r="D56" s="6" t="s">
        <v>195</v>
      </c>
      <c r="E56" s="6" t="s">
        <v>196</v>
      </c>
      <c r="F56" s="6" t="s">
        <v>113</v>
      </c>
      <c r="G56" s="6" t="s">
        <v>197</v>
      </c>
      <c r="H56" s="6">
        <f t="shared" si="4"/>
        <v>2</v>
      </c>
      <c r="I56" s="6">
        <f t="shared" si="5"/>
        <v>2</v>
      </c>
      <c r="J56" s="6">
        <v>2</v>
      </c>
      <c r="K56" s="6"/>
      <c r="L56" s="6" t="s">
        <v>34</v>
      </c>
      <c r="M56" s="6" t="s">
        <v>198</v>
      </c>
      <c r="N56" s="6" t="s">
        <v>199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</row>
    <row r="57" spans="1:202" s="45" customFormat="1" ht="73.5" customHeight="1">
      <c r="A57" s="6">
        <v>47</v>
      </c>
      <c r="B57" s="6" t="s">
        <v>200</v>
      </c>
      <c r="C57" s="6" t="s">
        <v>29</v>
      </c>
      <c r="D57" s="6" t="s">
        <v>195</v>
      </c>
      <c r="E57" s="6" t="s">
        <v>196</v>
      </c>
      <c r="F57" s="6" t="s">
        <v>201</v>
      </c>
      <c r="G57" s="6" t="s">
        <v>202</v>
      </c>
      <c r="H57" s="6">
        <f t="shared" si="4"/>
        <v>40</v>
      </c>
      <c r="I57" s="6">
        <f t="shared" si="5"/>
        <v>40</v>
      </c>
      <c r="J57" s="6">
        <v>40</v>
      </c>
      <c r="K57" s="6"/>
      <c r="L57" s="6" t="s">
        <v>48</v>
      </c>
      <c r="M57" s="18">
        <v>43374</v>
      </c>
      <c r="N57" s="6" t="s">
        <v>203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</row>
    <row r="58" spans="1:202" s="45" customFormat="1" ht="60.75" customHeight="1">
      <c r="A58" s="6">
        <v>48</v>
      </c>
      <c r="B58" s="6" t="s">
        <v>204</v>
      </c>
      <c r="C58" s="6" t="s">
        <v>29</v>
      </c>
      <c r="D58" s="6" t="s">
        <v>195</v>
      </c>
      <c r="E58" s="6" t="s">
        <v>196</v>
      </c>
      <c r="F58" s="6" t="s">
        <v>205</v>
      </c>
      <c r="G58" s="6" t="s">
        <v>206</v>
      </c>
      <c r="H58" s="6">
        <f t="shared" si="4"/>
        <v>20</v>
      </c>
      <c r="I58" s="6">
        <f t="shared" si="5"/>
        <v>20</v>
      </c>
      <c r="J58" s="6">
        <v>20</v>
      </c>
      <c r="K58" s="6"/>
      <c r="L58" s="6" t="s">
        <v>48</v>
      </c>
      <c r="M58" s="18">
        <v>43374</v>
      </c>
      <c r="N58" s="6" t="s">
        <v>207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</row>
    <row r="59" spans="1:255" s="46" customFormat="1" ht="49.5" customHeight="1">
      <c r="A59" s="6">
        <v>49</v>
      </c>
      <c r="B59" s="6" t="s">
        <v>208</v>
      </c>
      <c r="C59" s="6" t="s">
        <v>20</v>
      </c>
      <c r="D59" s="6" t="s">
        <v>118</v>
      </c>
      <c r="E59" s="6" t="s">
        <v>209</v>
      </c>
      <c r="F59" s="6" t="s">
        <v>210</v>
      </c>
      <c r="G59" s="6" t="s">
        <v>211</v>
      </c>
      <c r="H59" s="6">
        <f t="shared" si="4"/>
        <v>120</v>
      </c>
      <c r="I59" s="6">
        <f t="shared" si="5"/>
        <v>120</v>
      </c>
      <c r="J59" s="6">
        <v>120</v>
      </c>
      <c r="K59" s="6"/>
      <c r="L59" s="6" t="s">
        <v>48</v>
      </c>
      <c r="M59" s="6" t="s">
        <v>212</v>
      </c>
      <c r="N59" s="6" t="s">
        <v>213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255" s="46" customFormat="1" ht="39" customHeight="1">
      <c r="A60" s="6">
        <v>50</v>
      </c>
      <c r="B60" s="6" t="s">
        <v>214</v>
      </c>
      <c r="C60" s="6" t="s">
        <v>20</v>
      </c>
      <c r="D60" s="6" t="s">
        <v>118</v>
      </c>
      <c r="E60" s="6" t="s">
        <v>186</v>
      </c>
      <c r="F60" s="6" t="s">
        <v>215</v>
      </c>
      <c r="G60" s="6" t="s">
        <v>216</v>
      </c>
      <c r="H60" s="6">
        <f t="shared" si="4"/>
        <v>150</v>
      </c>
      <c r="I60" s="6">
        <f t="shared" si="5"/>
        <v>150</v>
      </c>
      <c r="J60" s="6">
        <v>150</v>
      </c>
      <c r="K60" s="6"/>
      <c r="L60" s="6" t="s">
        <v>48</v>
      </c>
      <c r="M60" s="6" t="s">
        <v>212</v>
      </c>
      <c r="N60" s="6" t="s">
        <v>217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spans="1:255" s="46" customFormat="1" ht="28.5" customHeight="1">
      <c r="A61" s="6">
        <v>51</v>
      </c>
      <c r="B61" s="6" t="s">
        <v>218</v>
      </c>
      <c r="C61" s="6" t="s">
        <v>20</v>
      </c>
      <c r="D61" s="6" t="s">
        <v>118</v>
      </c>
      <c r="E61" s="6" t="s">
        <v>186</v>
      </c>
      <c r="F61" s="6" t="s">
        <v>219</v>
      </c>
      <c r="G61" s="6" t="s">
        <v>220</v>
      </c>
      <c r="H61" s="6">
        <f t="shared" si="4"/>
        <v>49</v>
      </c>
      <c r="I61" s="6">
        <f t="shared" si="5"/>
        <v>49</v>
      </c>
      <c r="J61" s="6">
        <v>49</v>
      </c>
      <c r="K61" s="6"/>
      <c r="L61" s="6" t="s">
        <v>48</v>
      </c>
      <c r="M61" s="6" t="s">
        <v>212</v>
      </c>
      <c r="N61" s="6" t="s">
        <v>221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spans="1:255" s="46" customFormat="1" ht="28.5" customHeight="1">
      <c r="A62" s="6">
        <v>52</v>
      </c>
      <c r="B62" s="6" t="s">
        <v>222</v>
      </c>
      <c r="C62" s="6" t="s">
        <v>20</v>
      </c>
      <c r="D62" s="6" t="s">
        <v>118</v>
      </c>
      <c r="E62" s="6" t="s">
        <v>209</v>
      </c>
      <c r="F62" s="6" t="s">
        <v>223</v>
      </c>
      <c r="G62" s="6" t="s">
        <v>224</v>
      </c>
      <c r="H62" s="6">
        <f t="shared" si="4"/>
        <v>300</v>
      </c>
      <c r="I62" s="6">
        <f t="shared" si="5"/>
        <v>300</v>
      </c>
      <c r="J62" s="6">
        <v>300</v>
      </c>
      <c r="K62" s="6"/>
      <c r="L62" s="6" t="s">
        <v>48</v>
      </c>
      <c r="M62" s="6" t="s">
        <v>212</v>
      </c>
      <c r="N62" s="6" t="s">
        <v>225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 s="46" customFormat="1" ht="30.75" customHeight="1">
      <c r="A63" s="6">
        <v>53</v>
      </c>
      <c r="B63" s="6" t="s">
        <v>226</v>
      </c>
      <c r="C63" s="6" t="s">
        <v>20</v>
      </c>
      <c r="D63" s="6" t="s">
        <v>118</v>
      </c>
      <c r="E63" s="6" t="s">
        <v>227</v>
      </c>
      <c r="F63" s="6" t="s">
        <v>228</v>
      </c>
      <c r="G63" s="6" t="s">
        <v>229</v>
      </c>
      <c r="H63" s="6">
        <f t="shared" si="4"/>
        <v>8</v>
      </c>
      <c r="I63" s="6">
        <f t="shared" si="5"/>
        <v>8</v>
      </c>
      <c r="J63" s="6">
        <v>8</v>
      </c>
      <c r="K63" s="6"/>
      <c r="L63" s="6" t="s">
        <v>48</v>
      </c>
      <c r="M63" s="6" t="s">
        <v>212</v>
      </c>
      <c r="N63" s="6" t="s">
        <v>230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 s="24" customFormat="1" ht="135" customHeight="1">
      <c r="A64" s="6">
        <v>54</v>
      </c>
      <c r="B64" s="6" t="s">
        <v>231</v>
      </c>
      <c r="C64" s="6" t="s">
        <v>29</v>
      </c>
      <c r="D64" s="6" t="s">
        <v>232</v>
      </c>
      <c r="E64" s="6" t="s">
        <v>233</v>
      </c>
      <c r="F64" s="6" t="s">
        <v>234</v>
      </c>
      <c r="G64" s="6" t="s">
        <v>235</v>
      </c>
      <c r="H64" s="6">
        <f t="shared" si="4"/>
        <v>250</v>
      </c>
      <c r="I64" s="6">
        <f t="shared" si="5"/>
        <v>250</v>
      </c>
      <c r="J64" s="19">
        <v>250</v>
      </c>
      <c r="K64" s="6"/>
      <c r="L64" s="6" t="s">
        <v>236</v>
      </c>
      <c r="M64" s="6" t="s">
        <v>18</v>
      </c>
      <c r="N64" s="6" t="s">
        <v>237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1:14" s="1" customFormat="1" ht="21.75" customHeight="1">
      <c r="A65" s="52" t="s">
        <v>477</v>
      </c>
      <c r="B65" s="52"/>
      <c r="C65" s="52"/>
      <c r="D65" s="52"/>
      <c r="E65" s="52"/>
      <c r="F65" s="52"/>
      <c r="G65" s="52"/>
      <c r="H65" s="5">
        <f>SUM(H66:H96)</f>
        <v>7362.815500000001</v>
      </c>
      <c r="I65" s="5">
        <f>SUM(I66:I96)</f>
        <v>5416.914700000001</v>
      </c>
      <c r="J65" s="5">
        <f>SUM(J66:J96)</f>
        <v>5256.664700000001</v>
      </c>
      <c r="K65" s="5">
        <f>SUM(K66:K96)</f>
        <v>160.25</v>
      </c>
      <c r="L65" s="6"/>
      <c r="M65" s="5"/>
      <c r="N65" s="6"/>
    </row>
    <row r="66" spans="1:14" s="7" customFormat="1" ht="27" customHeight="1">
      <c r="A66" s="6">
        <v>55</v>
      </c>
      <c r="B66" s="6" t="s">
        <v>239</v>
      </c>
      <c r="C66" s="6" t="s">
        <v>29</v>
      </c>
      <c r="D66" s="6" t="s">
        <v>240</v>
      </c>
      <c r="E66" s="6" t="s">
        <v>241</v>
      </c>
      <c r="F66" s="6" t="s">
        <v>242</v>
      </c>
      <c r="G66" s="6" t="s">
        <v>243</v>
      </c>
      <c r="H66" s="6">
        <f aca="true" t="shared" si="6" ref="H66:H85">I66</f>
        <v>505</v>
      </c>
      <c r="I66" s="6">
        <f aca="true" t="shared" si="7" ref="I66:I85">J66+K66</f>
        <v>505</v>
      </c>
      <c r="J66" s="6">
        <v>505</v>
      </c>
      <c r="K66" s="6"/>
      <c r="L66" s="6" t="s">
        <v>48</v>
      </c>
      <c r="M66" s="6" t="s">
        <v>18</v>
      </c>
      <c r="N66" s="6" t="s">
        <v>244</v>
      </c>
    </row>
    <row r="67" spans="1:14" s="7" customFormat="1" ht="43.5" customHeight="1">
      <c r="A67" s="6">
        <v>56</v>
      </c>
      <c r="B67" s="6" t="s">
        <v>245</v>
      </c>
      <c r="C67" s="6" t="s">
        <v>29</v>
      </c>
      <c r="D67" s="6" t="s">
        <v>240</v>
      </c>
      <c r="E67" s="6" t="s">
        <v>241</v>
      </c>
      <c r="F67" s="6" t="s">
        <v>246</v>
      </c>
      <c r="G67" s="6" t="s">
        <v>247</v>
      </c>
      <c r="H67" s="6">
        <f t="shared" si="6"/>
        <v>44</v>
      </c>
      <c r="I67" s="6">
        <f t="shared" si="7"/>
        <v>44</v>
      </c>
      <c r="J67" s="6">
        <v>44</v>
      </c>
      <c r="K67" s="6"/>
      <c r="L67" s="6" t="s">
        <v>48</v>
      </c>
      <c r="M67" s="6" t="s">
        <v>18</v>
      </c>
      <c r="N67" s="6" t="s">
        <v>248</v>
      </c>
    </row>
    <row r="68" spans="1:14" s="7" customFormat="1" ht="25.5" customHeight="1">
      <c r="A68" s="6">
        <v>57</v>
      </c>
      <c r="B68" s="6" t="s">
        <v>249</v>
      </c>
      <c r="C68" s="6" t="s">
        <v>29</v>
      </c>
      <c r="D68" s="6" t="s">
        <v>240</v>
      </c>
      <c r="E68" s="6" t="s">
        <v>241</v>
      </c>
      <c r="F68" s="6" t="s">
        <v>250</v>
      </c>
      <c r="G68" s="6" t="s">
        <v>251</v>
      </c>
      <c r="H68" s="6">
        <f t="shared" si="6"/>
        <v>20</v>
      </c>
      <c r="I68" s="6">
        <f t="shared" si="7"/>
        <v>20</v>
      </c>
      <c r="J68" s="6">
        <v>20</v>
      </c>
      <c r="K68" s="6"/>
      <c r="L68" s="6" t="s">
        <v>48</v>
      </c>
      <c r="M68" s="6" t="s">
        <v>18</v>
      </c>
      <c r="N68" s="6" t="s">
        <v>251</v>
      </c>
    </row>
    <row r="69" spans="1:255" s="24" customFormat="1" ht="27" customHeight="1">
      <c r="A69" s="6">
        <v>58</v>
      </c>
      <c r="B69" s="6" t="s">
        <v>252</v>
      </c>
      <c r="C69" s="6" t="s">
        <v>29</v>
      </c>
      <c r="D69" s="6" t="s">
        <v>240</v>
      </c>
      <c r="E69" s="6" t="s">
        <v>253</v>
      </c>
      <c r="F69" s="6" t="s">
        <v>113</v>
      </c>
      <c r="G69" s="6" t="s">
        <v>254</v>
      </c>
      <c r="H69" s="6">
        <f t="shared" si="6"/>
        <v>10.97</v>
      </c>
      <c r="I69" s="6">
        <f t="shared" si="7"/>
        <v>10.97</v>
      </c>
      <c r="J69" s="6">
        <v>10.97</v>
      </c>
      <c r="K69" s="6"/>
      <c r="L69" s="6" t="s">
        <v>48</v>
      </c>
      <c r="M69" s="6" t="s">
        <v>18</v>
      </c>
      <c r="N69" s="6" t="s">
        <v>255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255" s="24" customFormat="1" ht="51" customHeight="1">
      <c r="A70" s="6">
        <v>59</v>
      </c>
      <c r="B70" s="6" t="s">
        <v>256</v>
      </c>
      <c r="C70" s="6" t="s">
        <v>29</v>
      </c>
      <c r="D70" s="6" t="s">
        <v>240</v>
      </c>
      <c r="E70" s="6" t="s">
        <v>253</v>
      </c>
      <c r="F70" s="6" t="s">
        <v>113</v>
      </c>
      <c r="G70" s="6" t="s">
        <v>257</v>
      </c>
      <c r="H70" s="6">
        <f t="shared" si="6"/>
        <v>500</v>
      </c>
      <c r="I70" s="6">
        <f t="shared" si="7"/>
        <v>500</v>
      </c>
      <c r="J70" s="6">
        <v>500</v>
      </c>
      <c r="K70" s="6"/>
      <c r="L70" s="6" t="s">
        <v>236</v>
      </c>
      <c r="M70" s="6" t="s">
        <v>18</v>
      </c>
      <c r="N70" s="6" t="s">
        <v>258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</row>
    <row r="71" spans="1:255" s="24" customFormat="1" ht="54" customHeight="1">
      <c r="A71" s="6">
        <v>60</v>
      </c>
      <c r="B71" s="6" t="s">
        <v>259</v>
      </c>
      <c r="C71" s="6" t="s">
        <v>29</v>
      </c>
      <c r="D71" s="6" t="s">
        <v>240</v>
      </c>
      <c r="E71" s="6" t="s">
        <v>253</v>
      </c>
      <c r="F71" s="6" t="s">
        <v>113</v>
      </c>
      <c r="G71" s="6" t="s">
        <v>260</v>
      </c>
      <c r="H71" s="6">
        <f t="shared" si="6"/>
        <v>400</v>
      </c>
      <c r="I71" s="6">
        <f t="shared" si="7"/>
        <v>400</v>
      </c>
      <c r="J71" s="6">
        <v>400</v>
      </c>
      <c r="K71" s="6"/>
      <c r="L71" s="6" t="s">
        <v>48</v>
      </c>
      <c r="M71" s="6" t="s">
        <v>18</v>
      </c>
      <c r="N71" s="6" t="s">
        <v>261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</row>
    <row r="72" spans="1:255" s="24" customFormat="1" ht="28.5" customHeight="1">
      <c r="A72" s="6">
        <v>61</v>
      </c>
      <c r="B72" s="6" t="s">
        <v>262</v>
      </c>
      <c r="C72" s="6" t="s">
        <v>29</v>
      </c>
      <c r="D72" s="6" t="s">
        <v>240</v>
      </c>
      <c r="E72" s="6" t="s">
        <v>253</v>
      </c>
      <c r="F72" s="6" t="s">
        <v>113</v>
      </c>
      <c r="G72" s="6" t="s">
        <v>263</v>
      </c>
      <c r="H72" s="6">
        <f t="shared" si="6"/>
        <v>20</v>
      </c>
      <c r="I72" s="6">
        <f t="shared" si="7"/>
        <v>20</v>
      </c>
      <c r="J72" s="6">
        <v>20</v>
      </c>
      <c r="K72" s="6"/>
      <c r="L72" s="6" t="s">
        <v>34</v>
      </c>
      <c r="M72" s="6" t="s">
        <v>18</v>
      </c>
      <c r="N72" s="6" t="s">
        <v>264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</row>
    <row r="73" spans="1:255" s="24" customFormat="1" ht="27" customHeight="1">
      <c r="A73" s="6">
        <v>62</v>
      </c>
      <c r="B73" s="6" t="s">
        <v>265</v>
      </c>
      <c r="C73" s="6" t="s">
        <v>29</v>
      </c>
      <c r="D73" s="6" t="s">
        <v>240</v>
      </c>
      <c r="E73" s="6" t="s">
        <v>253</v>
      </c>
      <c r="F73" s="6" t="s">
        <v>113</v>
      </c>
      <c r="G73" s="6" t="s">
        <v>266</v>
      </c>
      <c r="H73" s="6">
        <f t="shared" si="6"/>
        <v>14</v>
      </c>
      <c r="I73" s="6">
        <f t="shared" si="7"/>
        <v>14</v>
      </c>
      <c r="J73" s="6">
        <v>14</v>
      </c>
      <c r="K73" s="6"/>
      <c r="L73" s="6" t="s">
        <v>34</v>
      </c>
      <c r="M73" s="6" t="s">
        <v>18</v>
      </c>
      <c r="N73" s="6" t="s">
        <v>267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</row>
    <row r="74" spans="1:255" s="24" customFormat="1" ht="27" customHeight="1">
      <c r="A74" s="6">
        <v>63</v>
      </c>
      <c r="B74" s="6" t="s">
        <v>265</v>
      </c>
      <c r="C74" s="6" t="s">
        <v>29</v>
      </c>
      <c r="D74" s="6" t="s">
        <v>240</v>
      </c>
      <c r="E74" s="6" t="s">
        <v>253</v>
      </c>
      <c r="F74" s="6" t="s">
        <v>113</v>
      </c>
      <c r="G74" s="6" t="s">
        <v>268</v>
      </c>
      <c r="H74" s="6">
        <f t="shared" si="6"/>
        <v>1.39</v>
      </c>
      <c r="I74" s="6">
        <f t="shared" si="7"/>
        <v>1.39</v>
      </c>
      <c r="J74" s="6">
        <v>1.39</v>
      </c>
      <c r="K74" s="6"/>
      <c r="L74" s="6" t="s">
        <v>34</v>
      </c>
      <c r="M74" s="6" t="s">
        <v>18</v>
      </c>
      <c r="N74" s="6" t="s">
        <v>269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</row>
    <row r="75" spans="1:255" s="24" customFormat="1" ht="27" customHeight="1">
      <c r="A75" s="6">
        <v>64</v>
      </c>
      <c r="B75" s="6" t="s">
        <v>270</v>
      </c>
      <c r="C75" s="6" t="s">
        <v>29</v>
      </c>
      <c r="D75" s="6" t="s">
        <v>240</v>
      </c>
      <c r="E75" s="6" t="s">
        <v>253</v>
      </c>
      <c r="F75" s="6" t="s">
        <v>113</v>
      </c>
      <c r="G75" s="6" t="s">
        <v>271</v>
      </c>
      <c r="H75" s="6">
        <f t="shared" si="6"/>
        <v>4</v>
      </c>
      <c r="I75" s="6">
        <f t="shared" si="7"/>
        <v>4</v>
      </c>
      <c r="J75" s="6">
        <v>4</v>
      </c>
      <c r="K75" s="6"/>
      <c r="L75" s="6" t="s">
        <v>34</v>
      </c>
      <c r="M75" s="6" t="s">
        <v>18</v>
      </c>
      <c r="N75" s="6" t="s">
        <v>272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</row>
    <row r="76" spans="1:255" s="24" customFormat="1" ht="36.75" customHeight="1">
      <c r="A76" s="6">
        <v>65</v>
      </c>
      <c r="B76" s="6" t="s">
        <v>273</v>
      </c>
      <c r="C76" s="6" t="s">
        <v>29</v>
      </c>
      <c r="D76" s="6" t="s">
        <v>240</v>
      </c>
      <c r="E76" s="6" t="s">
        <v>253</v>
      </c>
      <c r="F76" s="6" t="s">
        <v>113</v>
      </c>
      <c r="G76" s="6" t="s">
        <v>274</v>
      </c>
      <c r="H76" s="6">
        <f t="shared" si="6"/>
        <v>13</v>
      </c>
      <c r="I76" s="6">
        <f t="shared" si="7"/>
        <v>13</v>
      </c>
      <c r="J76" s="6">
        <v>13</v>
      </c>
      <c r="K76" s="6"/>
      <c r="L76" s="6" t="s">
        <v>34</v>
      </c>
      <c r="M76" s="6" t="s">
        <v>18</v>
      </c>
      <c r="N76" s="6" t="s">
        <v>275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</row>
    <row r="77" spans="1:255" s="24" customFormat="1" ht="27" customHeight="1">
      <c r="A77" s="6">
        <v>66</v>
      </c>
      <c r="B77" s="6" t="s">
        <v>276</v>
      </c>
      <c r="C77" s="6" t="s">
        <v>29</v>
      </c>
      <c r="D77" s="6" t="s">
        <v>240</v>
      </c>
      <c r="E77" s="6" t="s">
        <v>253</v>
      </c>
      <c r="F77" s="6" t="s">
        <v>113</v>
      </c>
      <c r="G77" s="6" t="s">
        <v>277</v>
      </c>
      <c r="H77" s="6">
        <f t="shared" si="6"/>
        <v>1.56</v>
      </c>
      <c r="I77" s="6">
        <f t="shared" si="7"/>
        <v>1.56</v>
      </c>
      <c r="J77" s="6">
        <v>1.56</v>
      </c>
      <c r="K77" s="6"/>
      <c r="L77" s="6" t="s">
        <v>34</v>
      </c>
      <c r="M77" s="6" t="s">
        <v>18</v>
      </c>
      <c r="N77" s="6" t="s">
        <v>278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</row>
    <row r="78" spans="1:219" s="7" customFormat="1" ht="25.5" customHeight="1">
      <c r="A78" s="6">
        <v>67</v>
      </c>
      <c r="B78" s="6" t="s">
        <v>279</v>
      </c>
      <c r="C78" s="6" t="s">
        <v>29</v>
      </c>
      <c r="D78" s="6" t="s">
        <v>280</v>
      </c>
      <c r="E78" s="6" t="s">
        <v>281</v>
      </c>
      <c r="F78" s="6" t="s">
        <v>282</v>
      </c>
      <c r="G78" s="6" t="s">
        <v>283</v>
      </c>
      <c r="H78" s="6">
        <f t="shared" si="6"/>
        <v>40</v>
      </c>
      <c r="I78" s="6">
        <f t="shared" si="7"/>
        <v>40</v>
      </c>
      <c r="J78" s="6">
        <v>40</v>
      </c>
      <c r="K78" s="6"/>
      <c r="L78" s="6" t="s">
        <v>45</v>
      </c>
      <c r="M78" s="6" t="s">
        <v>18</v>
      </c>
      <c r="N78" s="6" t="s">
        <v>284</v>
      </c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</row>
    <row r="79" spans="1:219" s="7" customFormat="1" ht="25.5" customHeight="1">
      <c r="A79" s="6">
        <v>68</v>
      </c>
      <c r="B79" s="6" t="s">
        <v>279</v>
      </c>
      <c r="C79" s="6" t="s">
        <v>29</v>
      </c>
      <c r="D79" s="6" t="s">
        <v>280</v>
      </c>
      <c r="E79" s="6" t="s">
        <v>281</v>
      </c>
      <c r="F79" s="6" t="s">
        <v>285</v>
      </c>
      <c r="G79" s="6" t="s">
        <v>286</v>
      </c>
      <c r="H79" s="6">
        <f t="shared" si="6"/>
        <v>120</v>
      </c>
      <c r="I79" s="6">
        <f t="shared" si="7"/>
        <v>120</v>
      </c>
      <c r="J79" s="6">
        <v>120</v>
      </c>
      <c r="K79" s="6"/>
      <c r="L79" s="6" t="s">
        <v>45</v>
      </c>
      <c r="M79" s="6" t="s">
        <v>18</v>
      </c>
      <c r="N79" s="6" t="s">
        <v>287</v>
      </c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</row>
    <row r="80" spans="1:14" s="7" customFormat="1" ht="57" customHeight="1">
      <c r="A80" s="6">
        <v>69</v>
      </c>
      <c r="B80" s="6" t="s">
        <v>288</v>
      </c>
      <c r="C80" s="6" t="s">
        <v>289</v>
      </c>
      <c r="D80" s="6" t="s">
        <v>290</v>
      </c>
      <c r="E80" s="6" t="s">
        <v>291</v>
      </c>
      <c r="F80" s="6" t="s">
        <v>292</v>
      </c>
      <c r="G80" s="6" t="s">
        <v>293</v>
      </c>
      <c r="H80" s="6">
        <f t="shared" si="6"/>
        <v>458</v>
      </c>
      <c r="I80" s="6">
        <f t="shared" si="7"/>
        <v>458</v>
      </c>
      <c r="J80" s="6">
        <v>458</v>
      </c>
      <c r="K80" s="6"/>
      <c r="L80" s="6" t="s">
        <v>48</v>
      </c>
      <c r="M80" s="6" t="s">
        <v>84</v>
      </c>
      <c r="N80" s="6" t="s">
        <v>294</v>
      </c>
    </row>
    <row r="81" spans="1:14" s="7" customFormat="1" ht="82.5" customHeight="1">
      <c r="A81" s="6">
        <v>70</v>
      </c>
      <c r="B81" s="6" t="s">
        <v>295</v>
      </c>
      <c r="C81" s="6" t="s">
        <v>296</v>
      </c>
      <c r="D81" s="6" t="s">
        <v>290</v>
      </c>
      <c r="E81" s="6" t="s">
        <v>291</v>
      </c>
      <c r="F81" s="6" t="s">
        <v>297</v>
      </c>
      <c r="G81" s="6" t="s">
        <v>298</v>
      </c>
      <c r="H81" s="6">
        <f t="shared" si="6"/>
        <v>142</v>
      </c>
      <c r="I81" s="6">
        <f t="shared" si="7"/>
        <v>142</v>
      </c>
      <c r="J81" s="6">
        <v>142</v>
      </c>
      <c r="K81" s="6"/>
      <c r="L81" s="6" t="s">
        <v>299</v>
      </c>
      <c r="M81" s="6" t="s">
        <v>300</v>
      </c>
      <c r="N81" s="6" t="s">
        <v>301</v>
      </c>
    </row>
    <row r="82" spans="1:14" s="7" customFormat="1" ht="76.5" customHeight="1">
      <c r="A82" s="6">
        <v>71</v>
      </c>
      <c r="B82" s="6" t="s">
        <v>302</v>
      </c>
      <c r="C82" s="6" t="s">
        <v>296</v>
      </c>
      <c r="D82" s="6" t="s">
        <v>290</v>
      </c>
      <c r="E82" s="6" t="s">
        <v>291</v>
      </c>
      <c r="F82" s="6" t="s">
        <v>303</v>
      </c>
      <c r="G82" s="6" t="s">
        <v>304</v>
      </c>
      <c r="H82" s="6">
        <f t="shared" si="6"/>
        <v>58.105</v>
      </c>
      <c r="I82" s="6">
        <f t="shared" si="7"/>
        <v>58.105</v>
      </c>
      <c r="J82" s="6">
        <v>58.105</v>
      </c>
      <c r="K82" s="6"/>
      <c r="L82" s="6" t="s">
        <v>34</v>
      </c>
      <c r="M82" s="6" t="s">
        <v>300</v>
      </c>
      <c r="N82" s="6" t="s">
        <v>305</v>
      </c>
    </row>
    <row r="83" spans="1:14" s="7" customFormat="1" ht="84" customHeight="1">
      <c r="A83" s="6">
        <v>72</v>
      </c>
      <c r="B83" s="6" t="s">
        <v>306</v>
      </c>
      <c r="C83" s="6" t="s">
        <v>296</v>
      </c>
      <c r="D83" s="6" t="s">
        <v>290</v>
      </c>
      <c r="E83" s="6" t="s">
        <v>291</v>
      </c>
      <c r="F83" s="6" t="s">
        <v>307</v>
      </c>
      <c r="G83" s="6" t="s">
        <v>308</v>
      </c>
      <c r="H83" s="6">
        <f t="shared" si="6"/>
        <v>92.1066</v>
      </c>
      <c r="I83" s="6">
        <f t="shared" si="7"/>
        <v>92.1066</v>
      </c>
      <c r="J83" s="6">
        <v>92.1066</v>
      </c>
      <c r="K83" s="6"/>
      <c r="L83" s="6" t="s">
        <v>34</v>
      </c>
      <c r="M83" s="6" t="s">
        <v>300</v>
      </c>
      <c r="N83" s="6" t="s">
        <v>309</v>
      </c>
    </row>
    <row r="84" spans="1:14" s="7" customFormat="1" ht="39" customHeight="1">
      <c r="A84" s="6">
        <v>73</v>
      </c>
      <c r="B84" s="6" t="s">
        <v>310</v>
      </c>
      <c r="C84" s="6" t="s">
        <v>296</v>
      </c>
      <c r="D84" s="6" t="s">
        <v>290</v>
      </c>
      <c r="E84" s="6" t="s">
        <v>291</v>
      </c>
      <c r="F84" s="6" t="s">
        <v>311</v>
      </c>
      <c r="G84" s="6" t="s">
        <v>312</v>
      </c>
      <c r="H84" s="6">
        <f t="shared" si="6"/>
        <v>159.1313</v>
      </c>
      <c r="I84" s="6">
        <f t="shared" si="7"/>
        <v>159.1313</v>
      </c>
      <c r="J84" s="6">
        <v>159.1313</v>
      </c>
      <c r="K84" s="6"/>
      <c r="L84" s="6" t="s">
        <v>34</v>
      </c>
      <c r="M84" s="6" t="s">
        <v>300</v>
      </c>
      <c r="N84" s="6" t="s">
        <v>313</v>
      </c>
    </row>
    <row r="85" spans="1:255" s="24" customFormat="1" ht="24" customHeight="1">
      <c r="A85" s="6">
        <v>74</v>
      </c>
      <c r="B85" s="6" t="s">
        <v>314</v>
      </c>
      <c r="C85" s="6" t="s">
        <v>29</v>
      </c>
      <c r="D85" s="6" t="s">
        <v>290</v>
      </c>
      <c r="E85" s="6" t="s">
        <v>315</v>
      </c>
      <c r="F85" s="6" t="s">
        <v>316</v>
      </c>
      <c r="G85" s="6" t="s">
        <v>317</v>
      </c>
      <c r="H85" s="6">
        <f t="shared" si="6"/>
        <v>73</v>
      </c>
      <c r="I85" s="6">
        <f t="shared" si="7"/>
        <v>73</v>
      </c>
      <c r="J85" s="6">
        <v>73</v>
      </c>
      <c r="K85" s="6"/>
      <c r="L85" s="6" t="s">
        <v>34</v>
      </c>
      <c r="M85" s="6" t="s">
        <v>18</v>
      </c>
      <c r="N85" s="6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</row>
    <row r="86" spans="1:255" s="24" customFormat="1" ht="61.5" customHeight="1">
      <c r="A86" s="6">
        <v>75</v>
      </c>
      <c r="B86" s="6" t="s">
        <v>318</v>
      </c>
      <c r="C86" s="6" t="s">
        <v>296</v>
      </c>
      <c r="D86" s="6" t="s">
        <v>290</v>
      </c>
      <c r="E86" s="6" t="s">
        <v>291</v>
      </c>
      <c r="F86" s="6" t="s">
        <v>319</v>
      </c>
      <c r="G86" s="6" t="s">
        <v>320</v>
      </c>
      <c r="H86" s="6">
        <v>60</v>
      </c>
      <c r="I86" s="6">
        <v>60</v>
      </c>
      <c r="J86" s="6">
        <v>60</v>
      </c>
      <c r="K86" s="6"/>
      <c r="L86" s="6" t="s">
        <v>34</v>
      </c>
      <c r="M86" s="6" t="s">
        <v>321</v>
      </c>
      <c r="N86" s="6" t="s">
        <v>322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</row>
    <row r="87" spans="1:255" s="24" customFormat="1" ht="54.75" customHeight="1">
      <c r="A87" s="6">
        <v>76</v>
      </c>
      <c r="B87" s="6" t="s">
        <v>323</v>
      </c>
      <c r="C87" s="10" t="s">
        <v>20</v>
      </c>
      <c r="D87" s="6" t="s">
        <v>290</v>
      </c>
      <c r="E87" s="6" t="s">
        <v>291</v>
      </c>
      <c r="F87" s="6" t="s">
        <v>324</v>
      </c>
      <c r="G87" s="6" t="s">
        <v>325</v>
      </c>
      <c r="H87" s="6">
        <v>1329</v>
      </c>
      <c r="I87" s="6">
        <v>1329</v>
      </c>
      <c r="J87" s="6">
        <v>1200</v>
      </c>
      <c r="K87" s="6">
        <v>129</v>
      </c>
      <c r="L87" s="6" t="s">
        <v>34</v>
      </c>
      <c r="M87" s="6" t="s">
        <v>321</v>
      </c>
      <c r="N87" s="6" t="s">
        <v>326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</row>
    <row r="88" spans="1:14" s="7" customFormat="1" ht="45" customHeight="1">
      <c r="A88" s="6">
        <v>77</v>
      </c>
      <c r="B88" s="6" t="s">
        <v>327</v>
      </c>
      <c r="C88" s="6" t="s">
        <v>29</v>
      </c>
      <c r="D88" s="6" t="s">
        <v>328</v>
      </c>
      <c r="E88" s="6" t="s">
        <v>329</v>
      </c>
      <c r="F88" s="6" t="s">
        <v>330</v>
      </c>
      <c r="G88" s="6" t="s">
        <v>331</v>
      </c>
      <c r="H88" s="6">
        <v>84.2615</v>
      </c>
      <c r="I88" s="6">
        <v>84.2615</v>
      </c>
      <c r="J88" s="6">
        <v>84.2615</v>
      </c>
      <c r="K88" s="6"/>
      <c r="L88" s="6" t="s">
        <v>34</v>
      </c>
      <c r="M88" s="13" t="s">
        <v>18</v>
      </c>
      <c r="N88" s="6" t="s">
        <v>332</v>
      </c>
    </row>
    <row r="89" spans="1:14" s="7" customFormat="1" ht="69.75" customHeight="1">
      <c r="A89" s="6">
        <v>78</v>
      </c>
      <c r="B89" s="6" t="s">
        <v>333</v>
      </c>
      <c r="C89" s="6" t="s">
        <v>289</v>
      </c>
      <c r="D89" s="6" t="s">
        <v>334</v>
      </c>
      <c r="E89" s="6" t="s">
        <v>163</v>
      </c>
      <c r="F89" s="6" t="s">
        <v>335</v>
      </c>
      <c r="G89" s="6" t="s">
        <v>333</v>
      </c>
      <c r="H89" s="6">
        <v>2352.1315</v>
      </c>
      <c r="I89" s="6">
        <v>406.2307</v>
      </c>
      <c r="J89" s="6">
        <v>406.2307</v>
      </c>
      <c r="K89" s="6"/>
      <c r="L89" s="6" t="s">
        <v>336</v>
      </c>
      <c r="M89" s="6" t="s">
        <v>18</v>
      </c>
      <c r="N89" s="6" t="s">
        <v>337</v>
      </c>
    </row>
    <row r="90" spans="1:14" s="7" customFormat="1" ht="66" customHeight="1">
      <c r="A90" s="6">
        <v>79</v>
      </c>
      <c r="B90" s="6" t="s">
        <v>338</v>
      </c>
      <c r="C90" s="6" t="s">
        <v>289</v>
      </c>
      <c r="D90" s="6" t="s">
        <v>339</v>
      </c>
      <c r="E90" s="6" t="s">
        <v>177</v>
      </c>
      <c r="F90" s="6" t="s">
        <v>340</v>
      </c>
      <c r="G90" s="6" t="s">
        <v>338</v>
      </c>
      <c r="H90" s="6">
        <f aca="true" t="shared" si="8" ref="H90:H96">I90</f>
        <v>513.5276</v>
      </c>
      <c r="I90" s="6">
        <f aca="true" t="shared" si="9" ref="I90:I96">J90+K90</f>
        <v>513.5276</v>
      </c>
      <c r="J90" s="6">
        <v>513.5276</v>
      </c>
      <c r="K90" s="6"/>
      <c r="L90" s="6" t="s">
        <v>341</v>
      </c>
      <c r="M90" s="6" t="s">
        <v>18</v>
      </c>
      <c r="N90" s="6" t="s">
        <v>342</v>
      </c>
    </row>
    <row r="91" spans="1:14" s="7" customFormat="1" ht="51.75" customHeight="1">
      <c r="A91" s="6">
        <v>80</v>
      </c>
      <c r="B91" s="6" t="s">
        <v>343</v>
      </c>
      <c r="C91" s="6" t="s">
        <v>29</v>
      </c>
      <c r="D91" s="6" t="s">
        <v>339</v>
      </c>
      <c r="E91" s="6" t="s">
        <v>177</v>
      </c>
      <c r="F91" s="6" t="s">
        <v>344</v>
      </c>
      <c r="G91" s="50" t="s">
        <v>481</v>
      </c>
      <c r="H91" s="6">
        <f t="shared" si="8"/>
        <v>31.3</v>
      </c>
      <c r="I91" s="6">
        <f t="shared" si="9"/>
        <v>31.3</v>
      </c>
      <c r="J91" s="6">
        <v>31.3</v>
      </c>
      <c r="K91" s="6"/>
      <c r="L91" s="5" t="s">
        <v>48</v>
      </c>
      <c r="M91" s="13"/>
      <c r="N91" s="6" t="s">
        <v>346</v>
      </c>
    </row>
    <row r="92" spans="1:255" s="24" customFormat="1" ht="39" customHeight="1">
      <c r="A92" s="6">
        <v>81</v>
      </c>
      <c r="B92" s="6" t="s">
        <v>347</v>
      </c>
      <c r="C92" s="6" t="s">
        <v>29</v>
      </c>
      <c r="D92" s="6" t="s">
        <v>348</v>
      </c>
      <c r="E92" s="6" t="s">
        <v>349</v>
      </c>
      <c r="F92" s="6" t="s">
        <v>350</v>
      </c>
      <c r="G92" s="6" t="s">
        <v>351</v>
      </c>
      <c r="H92" s="6">
        <f t="shared" si="8"/>
        <v>65.232</v>
      </c>
      <c r="I92" s="6">
        <f t="shared" si="9"/>
        <v>65.232</v>
      </c>
      <c r="J92" s="6">
        <v>65.232</v>
      </c>
      <c r="K92" s="6"/>
      <c r="L92" s="6" t="s">
        <v>352</v>
      </c>
      <c r="M92" s="6" t="s">
        <v>18</v>
      </c>
      <c r="N92" s="6" t="s">
        <v>353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</row>
    <row r="93" spans="1:255" s="24" customFormat="1" ht="42" customHeight="1">
      <c r="A93" s="6">
        <v>82</v>
      </c>
      <c r="B93" s="11" t="s">
        <v>354</v>
      </c>
      <c r="C93" s="11" t="s">
        <v>29</v>
      </c>
      <c r="D93" s="11" t="s">
        <v>355</v>
      </c>
      <c r="E93" s="11" t="s">
        <v>356</v>
      </c>
      <c r="F93" s="11" t="s">
        <v>357</v>
      </c>
      <c r="G93" s="11" t="s">
        <v>358</v>
      </c>
      <c r="H93" s="11">
        <f t="shared" si="8"/>
        <v>70</v>
      </c>
      <c r="I93" s="11">
        <f t="shared" si="9"/>
        <v>70</v>
      </c>
      <c r="J93" s="11">
        <v>40</v>
      </c>
      <c r="K93" s="11">
        <v>30</v>
      </c>
      <c r="L93" s="11" t="s">
        <v>153</v>
      </c>
      <c r="M93" s="11" t="s">
        <v>198</v>
      </c>
      <c r="N93" s="11" t="s">
        <v>359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</row>
    <row r="94" spans="1:255" s="24" customFormat="1" ht="45" customHeight="1">
      <c r="A94" s="6">
        <v>83</v>
      </c>
      <c r="B94" s="15" t="s">
        <v>360</v>
      </c>
      <c r="C94" s="6" t="s">
        <v>361</v>
      </c>
      <c r="D94" s="6" t="s">
        <v>476</v>
      </c>
      <c r="E94" s="6" t="s">
        <v>475</v>
      </c>
      <c r="F94" s="6" t="s">
        <v>474</v>
      </c>
      <c r="G94" s="6" t="s">
        <v>365</v>
      </c>
      <c r="H94" s="6">
        <v>149</v>
      </c>
      <c r="I94" s="6">
        <v>149</v>
      </c>
      <c r="J94" s="6">
        <v>149</v>
      </c>
      <c r="K94" s="6"/>
      <c r="L94" s="15" t="s">
        <v>34</v>
      </c>
      <c r="M94" s="6" t="s">
        <v>18</v>
      </c>
      <c r="N94" s="15" t="s">
        <v>366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</row>
    <row r="95" spans="1:255" s="24" customFormat="1" ht="33.75" customHeight="1">
      <c r="A95" s="40">
        <v>84</v>
      </c>
      <c r="B95" s="40" t="s">
        <v>386</v>
      </c>
      <c r="C95" s="40" t="s">
        <v>29</v>
      </c>
      <c r="D95" s="40" t="s">
        <v>387</v>
      </c>
      <c r="E95" s="40" t="s">
        <v>388</v>
      </c>
      <c r="F95" s="40" t="s">
        <v>389</v>
      </c>
      <c r="G95" s="40" t="s">
        <v>390</v>
      </c>
      <c r="H95" s="40">
        <f t="shared" si="8"/>
        <v>12.1</v>
      </c>
      <c r="I95" s="40">
        <f t="shared" si="9"/>
        <v>12.1</v>
      </c>
      <c r="J95" s="40">
        <v>10.85</v>
      </c>
      <c r="K95" s="40">
        <v>1.25</v>
      </c>
      <c r="L95" s="40" t="s">
        <v>34</v>
      </c>
      <c r="M95" s="40" t="s">
        <v>321</v>
      </c>
      <c r="N95" s="40" t="s">
        <v>391</v>
      </c>
      <c r="O95" s="7">
        <v>4.8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</row>
    <row r="96" spans="1:255" s="48" customFormat="1" ht="73.5" customHeight="1">
      <c r="A96" s="6">
        <v>85</v>
      </c>
      <c r="B96" s="6" t="s">
        <v>392</v>
      </c>
      <c r="C96" s="10" t="s">
        <v>20</v>
      </c>
      <c r="D96" s="6" t="s">
        <v>98</v>
      </c>
      <c r="E96" s="10" t="s">
        <v>99</v>
      </c>
      <c r="F96" s="6" t="s">
        <v>393</v>
      </c>
      <c r="G96" s="6" t="s">
        <v>394</v>
      </c>
      <c r="H96" s="6">
        <f t="shared" si="8"/>
        <v>20</v>
      </c>
      <c r="I96" s="6">
        <f t="shared" si="9"/>
        <v>20</v>
      </c>
      <c r="J96" s="10">
        <v>20</v>
      </c>
      <c r="K96" s="10"/>
      <c r="L96" s="10" t="s">
        <v>48</v>
      </c>
      <c r="M96" s="21" t="s">
        <v>18</v>
      </c>
      <c r="N96" s="6" t="s">
        <v>395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</row>
    <row r="97" spans="1:14" s="1" customFormat="1" ht="27" customHeight="1">
      <c r="A97" s="6"/>
      <c r="B97" s="52" t="s">
        <v>478</v>
      </c>
      <c r="C97" s="52"/>
      <c r="D97" s="52"/>
      <c r="E97" s="52"/>
      <c r="F97" s="52"/>
      <c r="G97" s="52"/>
      <c r="H97" s="5">
        <f>SUM(H98:H103)</f>
        <v>1267</v>
      </c>
      <c r="I97" s="5">
        <f>SUM(I98:I103)</f>
        <v>1267</v>
      </c>
      <c r="J97" s="5">
        <f>SUM(J98:J103)</f>
        <v>1267</v>
      </c>
      <c r="K97" s="5">
        <f>SUM(K98:K103)</f>
        <v>0</v>
      </c>
      <c r="L97" s="6"/>
      <c r="M97" s="6"/>
      <c r="N97" s="6"/>
    </row>
    <row r="98" spans="1:255" s="24" customFormat="1" ht="27" customHeight="1">
      <c r="A98" s="6">
        <v>86</v>
      </c>
      <c r="B98" s="6" t="s">
        <v>397</v>
      </c>
      <c r="C98" s="6" t="s">
        <v>29</v>
      </c>
      <c r="D98" s="6" t="s">
        <v>77</v>
      </c>
      <c r="E98" s="6" t="s">
        <v>78</v>
      </c>
      <c r="F98" s="6" t="s">
        <v>79</v>
      </c>
      <c r="G98" s="6" t="s">
        <v>398</v>
      </c>
      <c r="H98" s="6">
        <f aca="true" t="shared" si="10" ref="H98:H103">I98</f>
        <v>480</v>
      </c>
      <c r="I98" s="6">
        <f aca="true" t="shared" si="11" ref="I98:I103">J98+K98</f>
        <v>480</v>
      </c>
      <c r="J98" s="6">
        <v>480</v>
      </c>
      <c r="K98" s="6"/>
      <c r="L98" s="6" t="s">
        <v>45</v>
      </c>
      <c r="M98" s="6" t="s">
        <v>18</v>
      </c>
      <c r="N98" s="6" t="s">
        <v>399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</row>
    <row r="99" spans="1:255" s="24" customFormat="1" ht="27" customHeight="1">
      <c r="A99" s="6">
        <v>87</v>
      </c>
      <c r="B99" s="6" t="s">
        <v>397</v>
      </c>
      <c r="C99" s="6" t="s">
        <v>29</v>
      </c>
      <c r="D99" s="6" t="s">
        <v>77</v>
      </c>
      <c r="E99" s="6" t="s">
        <v>78</v>
      </c>
      <c r="F99" s="6" t="s">
        <v>79</v>
      </c>
      <c r="G99" s="6" t="s">
        <v>400</v>
      </c>
      <c r="H99" s="6">
        <f t="shared" si="10"/>
        <v>107</v>
      </c>
      <c r="I99" s="6">
        <f t="shared" si="11"/>
        <v>107</v>
      </c>
      <c r="J99" s="6">
        <v>107</v>
      </c>
      <c r="K99" s="6"/>
      <c r="L99" s="6" t="s">
        <v>45</v>
      </c>
      <c r="M99" s="6" t="s">
        <v>18</v>
      </c>
      <c r="N99" s="6" t="s">
        <v>401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</row>
    <row r="100" spans="1:255" s="24" customFormat="1" ht="27" customHeight="1">
      <c r="A100" s="6">
        <v>88</v>
      </c>
      <c r="B100" s="6" t="s">
        <v>397</v>
      </c>
      <c r="C100" s="6" t="s">
        <v>29</v>
      </c>
      <c r="D100" s="6" t="s">
        <v>77</v>
      </c>
      <c r="E100" s="6" t="s">
        <v>78</v>
      </c>
      <c r="F100" s="6" t="s">
        <v>79</v>
      </c>
      <c r="G100" s="6" t="s">
        <v>402</v>
      </c>
      <c r="H100" s="6">
        <f t="shared" si="10"/>
        <v>170</v>
      </c>
      <c r="I100" s="6">
        <f t="shared" si="11"/>
        <v>170</v>
      </c>
      <c r="J100" s="6">
        <v>170</v>
      </c>
      <c r="K100" s="6"/>
      <c r="L100" s="6" t="s">
        <v>45</v>
      </c>
      <c r="M100" s="6" t="s">
        <v>18</v>
      </c>
      <c r="N100" s="6" t="s">
        <v>403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</row>
    <row r="101" spans="1:255" s="24" customFormat="1" ht="27" customHeight="1">
      <c r="A101" s="6">
        <v>89</v>
      </c>
      <c r="B101" s="6" t="s">
        <v>404</v>
      </c>
      <c r="C101" s="6" t="s">
        <v>29</v>
      </c>
      <c r="D101" s="6" t="s">
        <v>77</v>
      </c>
      <c r="E101" s="6" t="s">
        <v>78</v>
      </c>
      <c r="F101" s="6" t="s">
        <v>79</v>
      </c>
      <c r="G101" s="6" t="s">
        <v>402</v>
      </c>
      <c r="H101" s="6">
        <f t="shared" si="10"/>
        <v>450</v>
      </c>
      <c r="I101" s="6">
        <f t="shared" si="11"/>
        <v>450</v>
      </c>
      <c r="J101" s="6">
        <v>450</v>
      </c>
      <c r="K101" s="6"/>
      <c r="L101" s="6" t="s">
        <v>45</v>
      </c>
      <c r="M101" s="6" t="s">
        <v>18</v>
      </c>
      <c r="N101" s="6" t="s">
        <v>482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</row>
    <row r="102" spans="1:255" s="24" customFormat="1" ht="27" customHeight="1">
      <c r="A102" s="6">
        <v>90</v>
      </c>
      <c r="B102" s="6" t="s">
        <v>405</v>
      </c>
      <c r="C102" s="6" t="s">
        <v>29</v>
      </c>
      <c r="D102" s="6" t="s">
        <v>77</v>
      </c>
      <c r="E102" s="6" t="s">
        <v>78</v>
      </c>
      <c r="F102" s="6" t="s">
        <v>79</v>
      </c>
      <c r="G102" s="6" t="s">
        <v>406</v>
      </c>
      <c r="H102" s="6">
        <f t="shared" si="10"/>
        <v>50</v>
      </c>
      <c r="I102" s="6">
        <f t="shared" si="11"/>
        <v>50</v>
      </c>
      <c r="J102" s="6">
        <v>50</v>
      </c>
      <c r="K102" s="6"/>
      <c r="L102" s="6" t="s">
        <v>45</v>
      </c>
      <c r="M102" s="6" t="s">
        <v>18</v>
      </c>
      <c r="N102" s="6" t="s">
        <v>406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</row>
    <row r="103" spans="1:255" s="24" customFormat="1" ht="27" customHeight="1">
      <c r="A103" s="6">
        <v>91</v>
      </c>
      <c r="B103" s="6" t="s">
        <v>407</v>
      </c>
      <c r="C103" s="6" t="s">
        <v>29</v>
      </c>
      <c r="D103" s="6" t="s">
        <v>77</v>
      </c>
      <c r="E103" s="6" t="s">
        <v>78</v>
      </c>
      <c r="F103" s="6" t="s">
        <v>79</v>
      </c>
      <c r="G103" s="6" t="s">
        <v>408</v>
      </c>
      <c r="H103" s="6">
        <f t="shared" si="10"/>
        <v>10</v>
      </c>
      <c r="I103" s="6">
        <f t="shared" si="11"/>
        <v>10</v>
      </c>
      <c r="J103" s="6">
        <v>10</v>
      </c>
      <c r="K103" s="6"/>
      <c r="L103" s="6" t="s">
        <v>45</v>
      </c>
      <c r="M103" s="6" t="s">
        <v>18</v>
      </c>
      <c r="N103" s="6" t="s">
        <v>408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</row>
  </sheetData>
  <sheetProtection/>
  <mergeCells count="35">
    <mergeCell ref="A1:N1"/>
    <mergeCell ref="L2:M2"/>
    <mergeCell ref="A3:A4"/>
    <mergeCell ref="B3:B4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A5:G5"/>
    <mergeCell ref="A6:G6"/>
    <mergeCell ref="A8:G8"/>
    <mergeCell ref="F9:F17"/>
    <mergeCell ref="N9:N12"/>
    <mergeCell ref="J46:J47"/>
    <mergeCell ref="K46:K47"/>
    <mergeCell ref="L46:L47"/>
    <mergeCell ref="A25:G25"/>
    <mergeCell ref="A28:G28"/>
    <mergeCell ref="F43:F44"/>
    <mergeCell ref="G43:G44"/>
    <mergeCell ref="B97:G97"/>
    <mergeCell ref="N46:N47"/>
    <mergeCell ref="A65:G65"/>
    <mergeCell ref="N43:N44"/>
    <mergeCell ref="A46:A47"/>
    <mergeCell ref="D46:D47"/>
    <mergeCell ref="E46:E48"/>
    <mergeCell ref="G46:G47"/>
    <mergeCell ref="H46:H47"/>
    <mergeCell ref="I46:I47"/>
  </mergeCells>
  <dataValidations count="4">
    <dataValidation type="decimal" operator="greaterThanOrEqual" allowBlank="1" showInputMessage="1" showErrorMessage="1" error="请输入规范数字，最小0.00" sqref="H97:K97 J64 J19 K9:K24 J16 J5:K5 H4:I5 H3 J2:K2 J55">
      <formula1>0</formula1>
    </dataValidation>
    <dataValidation type="list" allowBlank="1" showInputMessage="1" showErrorMessage="1" error="只可以选择其中一种" sqref="C98:C103 C43:C58 C64 C85 C66:C79 C91:C95 C88 C37:C41 C29:C34 C26:C27 C2:C4 C9:C24">
      <formula1>"新增,扩建,修缮"</formula1>
    </dataValidation>
    <dataValidation type="whole" operator="greaterThanOrEqual" allowBlank="1" showInputMessage="1" showErrorMessage="1" error="必须填写正整数" sqref="A2:A4 A19:A24 A9:A17">
      <formula1>1</formula1>
    </dataValidation>
    <dataValidation type="decimal" operator="greaterThanOrEqual" allowBlank="1" showInputMessage="1" showErrorMessage="1" error="请输入规范的数字，最小0.00" sqref="J4 L2:M2">
      <formula1>0</formula1>
    </dataValidation>
  </dataValidations>
  <printOptions horizontalCentered="1"/>
  <pageMargins left="0.5511811023622047" right="0.5511811023622047" top="0.7874015748031497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2018-12-26T10:47:58Z</cp:lastPrinted>
  <dcterms:created xsi:type="dcterms:W3CDTF">2018-12-13T00:43:14Z</dcterms:created>
  <dcterms:modified xsi:type="dcterms:W3CDTF">2018-12-27T10:30:34Z</dcterms:modified>
  <cp:category/>
  <cp:version/>
  <cp:contentType/>
  <cp:contentStatus/>
</cp:coreProperties>
</file>